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0245" windowHeight="7620"/>
  </bookViews>
  <sheets>
    <sheet name="Annexure- VI(B1)" sheetId="21" r:id="rId1"/>
    <sheet name="Annexure-IX" sheetId="32" r:id="rId2"/>
  </sheets>
  <definedNames>
    <definedName name="_xlnm.Print_Area" localSheetId="0">'Annexure- VI(B1)'!$A$1:$G$123</definedName>
    <definedName name="_xlnm.Print_Area" localSheetId="1">'Annexure-IX'!$A$1:$H$81</definedName>
    <definedName name="_xlnm.Print_Titles" localSheetId="0">'Annexure- VI(B1)'!$1:$8</definedName>
    <definedName name="_xlnm.Print_Titles" localSheetId="1">'Annexure-IX'!$1:$6</definedName>
  </definedNames>
  <calcPr calcId="145621"/>
</workbook>
</file>

<file path=xl/calcChain.xml><?xml version="1.0" encoding="utf-8"?>
<calcChain xmlns="http://schemas.openxmlformats.org/spreadsheetml/2006/main">
  <c r="D68" i="21" l="1"/>
  <c r="E68" i="21"/>
  <c r="F68" i="21"/>
  <c r="G68" i="21"/>
  <c r="C68" i="21"/>
  <c r="D48" i="21"/>
  <c r="D50" i="21" s="1"/>
  <c r="E48" i="21"/>
  <c r="E50" i="21" s="1"/>
  <c r="F48" i="21"/>
  <c r="F50" i="21" s="1"/>
  <c r="G48" i="21"/>
  <c r="G50" i="21" s="1"/>
  <c r="C48" i="21"/>
  <c r="C50" i="21" s="1"/>
  <c r="D19" i="21"/>
  <c r="E19" i="21"/>
  <c r="F19" i="21"/>
  <c r="G19" i="21"/>
  <c r="C19" i="21"/>
  <c r="F82" i="21" l="1"/>
  <c r="C82" i="21"/>
  <c r="C95" i="21" s="1"/>
  <c r="C98" i="21" s="1"/>
  <c r="D82" i="21"/>
  <c r="G82" i="21"/>
  <c r="E82" i="21"/>
  <c r="F95" i="21" l="1"/>
  <c r="E95" i="21"/>
  <c r="D95" i="21"/>
  <c r="G95" i="21"/>
  <c r="G98" i="21" l="1"/>
  <c r="F98" i="21"/>
  <c r="D98" i="21"/>
  <c r="E98" i="21"/>
</calcChain>
</file>

<file path=xl/sharedStrings.xml><?xml version="1.0" encoding="utf-8"?>
<sst xmlns="http://schemas.openxmlformats.org/spreadsheetml/2006/main" count="290" uniqueCount="215">
  <si>
    <t>(i) Transmission O&amp;M Service</t>
  </si>
  <si>
    <t>(ii) Projects under construction</t>
  </si>
  <si>
    <t>(iii) ULDC –Communication</t>
  </si>
  <si>
    <t>(iv) Consultancy services, if any</t>
  </si>
  <si>
    <t>(v) Other business (Telecom)</t>
  </si>
  <si>
    <t>(vi) Other business (if any)</t>
  </si>
  <si>
    <t>a)</t>
  </si>
  <si>
    <t>2016-17</t>
  </si>
  <si>
    <t>Name of Transmission Company:</t>
  </si>
  <si>
    <t>Name of Transmission Region:</t>
  </si>
  <si>
    <t>2012-13</t>
  </si>
  <si>
    <t>2013-14</t>
  </si>
  <si>
    <t>2014-15</t>
  </si>
  <si>
    <t>2015-16</t>
  </si>
  <si>
    <t>765 kV</t>
  </si>
  <si>
    <t>400 kV</t>
  </si>
  <si>
    <t>220 kV</t>
  </si>
  <si>
    <t>Power Grid Corporation of India Limited</t>
  </si>
  <si>
    <t>400 kV Charged at 220 KV</t>
  </si>
  <si>
    <t>(Rs. In Lakhs)</t>
  </si>
  <si>
    <t>Sr.No.</t>
  </si>
  <si>
    <t>ITEM</t>
  </si>
  <si>
    <r>
      <t>2016-17</t>
    </r>
    <r>
      <rPr>
        <sz val="11"/>
        <color theme="1"/>
        <rFont val="Book Antiqua"/>
        <family val="2"/>
      </rPr>
      <t/>
    </r>
  </si>
  <si>
    <t>Repairs and Maintenance Expenses :</t>
  </si>
  <si>
    <t>1)</t>
  </si>
  <si>
    <t>Repairs of Plant &amp; Machinery</t>
  </si>
  <si>
    <t>2)</t>
  </si>
  <si>
    <t>Consumption of Stores (not capitalized)</t>
  </si>
  <si>
    <t>3)</t>
  </si>
  <si>
    <t>Consumption of Spares (not capitalized )</t>
  </si>
  <si>
    <t>4)</t>
  </si>
  <si>
    <t>Patrolling expenses</t>
  </si>
  <si>
    <t>5)</t>
  </si>
  <si>
    <t>Power Charges (electricity consumed for repairing activity)</t>
  </si>
  <si>
    <t>6)</t>
  </si>
  <si>
    <t>Expenses of Diesel Generating sets</t>
  </si>
  <si>
    <t>Provisions</t>
  </si>
  <si>
    <t>7)</t>
  </si>
  <si>
    <t>Prior Period Adjustment , if any</t>
  </si>
  <si>
    <t>8)</t>
  </si>
  <si>
    <t>Other expenses, if any (please provide details)</t>
  </si>
  <si>
    <t>Administrative &amp; General Expenses:</t>
  </si>
  <si>
    <t>Insurance</t>
  </si>
  <si>
    <t>Security (General other than special)</t>
  </si>
  <si>
    <t>Rent</t>
  </si>
  <si>
    <t>Electricity Charges</t>
  </si>
  <si>
    <t>Traveling and conveyance</t>
  </si>
  <si>
    <t>Communication expenses</t>
  </si>
  <si>
    <t>Advertisement and publicity</t>
  </si>
  <si>
    <t>Foundation laying and inauguration</t>
  </si>
  <si>
    <t>9)</t>
  </si>
  <si>
    <t>Books Periodicals and Journals</t>
  </si>
  <si>
    <t>10)</t>
  </si>
  <si>
    <t>Research expenses</t>
  </si>
  <si>
    <t>11)</t>
  </si>
  <si>
    <t>Cost Audit Fees</t>
  </si>
  <si>
    <t>12)</t>
  </si>
  <si>
    <t>Horticulture Expenses</t>
  </si>
  <si>
    <t>13)</t>
  </si>
  <si>
    <t>Bandwidth charges dark fibre lease charges (Telecom) etc</t>
  </si>
  <si>
    <t>Donations expenses</t>
  </si>
  <si>
    <t>15)</t>
  </si>
  <si>
    <t>Entertainment expenses</t>
  </si>
  <si>
    <t>16)</t>
  </si>
  <si>
    <t>Filing Fees</t>
  </si>
  <si>
    <t>17)</t>
  </si>
  <si>
    <t>Legal Expenses</t>
  </si>
  <si>
    <t>18)</t>
  </si>
  <si>
    <t>Consultancy Expenses</t>
  </si>
  <si>
    <t>19)</t>
  </si>
  <si>
    <t>Professional charges (not covered under employee expenses)</t>
  </si>
  <si>
    <t>20)</t>
  </si>
  <si>
    <t>Printing and Stationary</t>
  </si>
  <si>
    <t>21)</t>
  </si>
  <si>
    <t>Hiring of Vehicle (excluding construction &amp; Corporate exp)</t>
  </si>
  <si>
    <t>22)</t>
  </si>
  <si>
    <t>Training and Recruitment expenses</t>
  </si>
  <si>
    <t>23)</t>
  </si>
  <si>
    <t>Rates and taxes</t>
  </si>
  <si>
    <t>24)</t>
  </si>
  <si>
    <t>Rebate to Customers</t>
  </si>
  <si>
    <t>25)</t>
  </si>
  <si>
    <t>Self Insurance Reserve</t>
  </si>
  <si>
    <t>26)</t>
  </si>
  <si>
    <t>Provisions (Provide details)</t>
  </si>
  <si>
    <t>27)</t>
  </si>
  <si>
    <t>28)</t>
  </si>
  <si>
    <t>Any other A&amp;G expenses (Provide details)</t>
  </si>
  <si>
    <t>29)</t>
  </si>
  <si>
    <t>Employee Expenses</t>
  </si>
  <si>
    <t>Salaries, wages and allowances</t>
  </si>
  <si>
    <t>Staff welfare expenses</t>
  </si>
  <si>
    <t>a)  Contribution to Provident and other funds</t>
  </si>
  <si>
    <t>d)  Employee Medical Expenses</t>
  </si>
  <si>
    <t>e)  Liveries and Uniforms</t>
  </si>
  <si>
    <t>g)  Others</t>
  </si>
  <si>
    <t>Productivity linked incentive</t>
  </si>
  <si>
    <t>Expenditure on VRS</t>
  </si>
  <si>
    <t>Ex-gratia</t>
  </si>
  <si>
    <t>Performance related pay (PRP)</t>
  </si>
  <si>
    <t>Any other expenses</t>
  </si>
  <si>
    <t>Provisions (furnish details separately)</t>
  </si>
  <si>
    <t>Prior Period Adjustment , if any (furnish details separately)</t>
  </si>
  <si>
    <t>Loss of store/Disposal/Write off</t>
  </si>
  <si>
    <t>Provisions (other than above)</t>
  </si>
  <si>
    <t>Prior Period Adjustment , if any (not covered above)</t>
  </si>
  <si>
    <t>Corporate office expenses allocation</t>
  </si>
  <si>
    <t>Corporate Social Responsibility expenses</t>
  </si>
  <si>
    <t>- Others (Specify items not included above)</t>
  </si>
  <si>
    <t>Other Income, Revenue and Recoveries, if any</t>
  </si>
  <si>
    <t>Short term open access (other than transmission service</t>
  </si>
  <si>
    <t>b)</t>
  </si>
  <si>
    <t>System &amp; Market operation charges</t>
  </si>
  <si>
    <t>c)</t>
  </si>
  <si>
    <t>Interest on differential tariff recovered</t>
  </si>
  <si>
    <t>d)</t>
  </si>
  <si>
    <t>Consultancy Services</t>
  </si>
  <si>
    <t>e)</t>
  </si>
  <si>
    <t>Interest against Loans and advances</t>
  </si>
  <si>
    <t>f)</t>
  </si>
  <si>
    <t>g)</t>
  </si>
  <si>
    <t>Income from lease of assets</t>
  </si>
  <si>
    <t>h)</t>
  </si>
  <si>
    <t>Disposal of scrap/stores (not covered under capitalized assets)</t>
  </si>
  <si>
    <t>i)</t>
  </si>
  <si>
    <t>Interest on Government securities</t>
  </si>
  <si>
    <t>j)</t>
  </si>
  <si>
    <t>Miscellaneous income from operations</t>
  </si>
  <si>
    <t>k)</t>
  </si>
  <si>
    <t>Revenue/ Recoveries, if any</t>
  </si>
  <si>
    <t>Net Expenses</t>
  </si>
  <si>
    <t>Notes:</t>
  </si>
  <si>
    <r>
      <rPr>
        <sz val="12"/>
        <rFont val="Book Antiqua"/>
        <family val="1"/>
      </rPr>
      <t>b)  Gratuity</t>
    </r>
  </si>
  <si>
    <r>
      <rPr>
        <sz val="12"/>
        <rFont val="Book Antiqua"/>
        <family val="1"/>
      </rPr>
      <t>c)  Pension</t>
    </r>
  </si>
  <si>
    <r>
      <rPr>
        <sz val="12"/>
        <rFont val="Book Antiqua"/>
        <family val="1"/>
      </rPr>
      <t>f)   Safety &amp; Appliances expenses</t>
    </r>
  </si>
  <si>
    <r>
      <rPr>
        <b/>
        <sz val="12"/>
        <rFont val="Book Antiqua"/>
        <family val="1"/>
      </rPr>
      <t>Sub-total( Employee Expenses)</t>
    </r>
  </si>
  <si>
    <r>
      <rPr>
        <b/>
        <sz val="12"/>
        <rFont val="Book Antiqua"/>
        <family val="1"/>
      </rPr>
      <t>Sub Total (1 to 9)</t>
    </r>
  </si>
  <si>
    <t>Sub-total (R&amp;M Expenses)</t>
  </si>
  <si>
    <t>14)</t>
  </si>
  <si>
    <t>Sub-total (A&amp;G Expenses)</t>
  </si>
  <si>
    <r>
      <t xml:space="preserve">Capital spares consumed </t>
    </r>
    <r>
      <rPr>
        <b/>
        <sz val="12"/>
        <rFont val="Book Antiqua"/>
        <family val="1"/>
      </rPr>
      <t xml:space="preserve">not included in  (A) (1) above and not claimed /allowed by Commission </t>
    </r>
    <r>
      <rPr>
        <sz val="12"/>
        <rFont val="Book Antiqua"/>
        <family val="1"/>
      </rPr>
      <t>for capitalization " ix"</t>
    </r>
  </si>
  <si>
    <t>II.   An annual increase in O&amp;M expenses under a given head in excess of 10% percent should be explained.</t>
  </si>
  <si>
    <t>IV. Employee cost should be excluding arrears paid for pay hike/prior period adjustment /payment</t>
  </si>
  <si>
    <t>IV. Details of arrears, if any, pertaining to period prior to the year 2008-09 should be mentioned separately.</t>
  </si>
  <si>
    <t>V. No. of employees opting for VRS during each year should be indicated.</t>
  </si>
  <si>
    <t>VI. Details of abnormal expenses, if any, shall be furnished separately.</t>
  </si>
  <si>
    <t>VII Break-up of staff welfare expenses should be furnished</t>
  </si>
  <si>
    <t>III. The data should be based on audited balance sheets, duly reconciled and certified.</t>
  </si>
  <si>
    <t>VIII Details of Consumptive Water requirement , contracted quantum and actual water consumed  with source , rate etc. Should be furnished year-wise for Thermal Power Stations</t>
  </si>
  <si>
    <t>IX. Details of capital spares consumed each year which were not claimed/allowed in the tariff should be furnished giving item wise unit price and quantity consumed.</t>
  </si>
  <si>
    <t>I.  The details of Corporate Expenses and  the methodology of  allocation  of corporate expenses  to various  functional activities and allocation of Corporate expenses pertaining to power generation/ transmission system to each operating stations/ transmission  region/system  and  stations/ transmission  region/system  under  construction  should  be  clearly  specified  in ANNEXURE-VIII as provided here separately.</t>
  </si>
  <si>
    <t>Details of Operation &amp; Maintenance Expenses of Transmission O&amp;M service (To be filled for each of the transmission region)</t>
  </si>
  <si>
    <t>Security</t>
  </si>
  <si>
    <t>Additional Region-wise Information required from Transmission Licensees</t>
  </si>
  <si>
    <t>Table-1- Length (km) of Transmission Lines in Commercial Operation</t>
  </si>
  <si>
    <t>Status as on</t>
  </si>
  <si>
    <t>1.4.2013</t>
  </si>
  <si>
    <t xml:space="preserve">1.4.2014 </t>
  </si>
  <si>
    <t>1.4.2015</t>
  </si>
  <si>
    <t xml:space="preserve">1.4.2016 </t>
  </si>
  <si>
    <t>1.4.2017</t>
  </si>
  <si>
    <t>HVDC</t>
  </si>
  <si>
    <t>a) S/C</t>
  </si>
  <si>
    <t>b) D/C</t>
  </si>
  <si>
    <t>Up to 132 kV</t>
  </si>
  <si>
    <t>Table-2-Ckt km by Conductor Configuration</t>
  </si>
  <si>
    <t xml:space="preserve">Type of
Conductor 
</t>
  </si>
  <si>
    <t>Quad</t>
  </si>
  <si>
    <t>Twin</t>
  </si>
  <si>
    <t>Single</t>
  </si>
  <si>
    <t>Table-3- Number of AC Substations in Commercial Operation</t>
  </si>
  <si>
    <t>Table-4- Number of Sub-station bays in Commercial Operation</t>
  </si>
  <si>
    <t>Substation O&amp;M</t>
  </si>
  <si>
    <t>Lines O&amp;M</t>
  </si>
  <si>
    <t>Others</t>
  </si>
  <si>
    <t>Table-6- Total O&amp;M Expenditure Including RHQ, but Excluding HVDC Stations (Rs lakh)</t>
  </si>
  <si>
    <t>765 kV Charged at 400 KV</t>
  </si>
  <si>
    <t>a) D/C</t>
  </si>
  <si>
    <t>Moose D/C</t>
  </si>
  <si>
    <t>AAAC Zebra S/C</t>
  </si>
  <si>
    <t>ACSR Zebra D/C</t>
  </si>
  <si>
    <t>ACSR Zebra S/C</t>
  </si>
  <si>
    <t>Grand Total</t>
  </si>
  <si>
    <t>Table-5- Cost of Outsourcing of Services (Rs. lakh)</t>
  </si>
  <si>
    <t>Total O&amp;M Expenses</t>
  </si>
  <si>
    <t>Total</t>
  </si>
  <si>
    <t>400 kV Charged at 132 KV</t>
  </si>
  <si>
    <t>AAAC Panther S/C</t>
  </si>
  <si>
    <t>ACSR Panther S/C</t>
  </si>
  <si>
    <t>ACSR Panther D/C</t>
  </si>
  <si>
    <t>North Eastern Region</t>
  </si>
  <si>
    <t>Break up of other A&amp;G Expenses (indicated at 2.28 above)</t>
  </si>
  <si>
    <t>Sr. No.</t>
  </si>
  <si>
    <t>Item</t>
  </si>
  <si>
    <t>Water Charges</t>
  </si>
  <si>
    <t>Tender Exp.</t>
  </si>
  <si>
    <t>Transit Hostal</t>
  </si>
  <si>
    <t>Telecom</t>
  </si>
  <si>
    <t>EDP Hire</t>
  </si>
  <si>
    <t>Brokerage  and  Commission</t>
  </si>
  <si>
    <t>Audit Exp.</t>
  </si>
  <si>
    <t>Misc. Exp.</t>
  </si>
  <si>
    <t>FERV</t>
  </si>
  <si>
    <t>Loss on disposal</t>
  </si>
  <si>
    <t>Capital Spares  not claimed/allowed by CERC have been consmued as O&amp;M Spares</t>
  </si>
  <si>
    <t>Additional /Specific Security it any on the advise of Govt. Agency/ Statutory Authority/ any other reasons</t>
  </si>
  <si>
    <t>Interest from advanced to contractors/ suppliers</t>
  </si>
  <si>
    <t>13A</t>
  </si>
  <si>
    <t>Expenses against Capital expenditure incurred for Operation and Maintenance of Transmission System (not included in Capital Cost/Repair &amp; Maintenance expenditure indicated 1.0(1) above)</t>
  </si>
  <si>
    <t>Total Expenses (12) + (13A)</t>
  </si>
  <si>
    <t>Included in natural heads of expenditure</t>
  </si>
  <si>
    <t>Included in 1.0 (1)</t>
  </si>
  <si>
    <t>Included in 1.0 (5)</t>
  </si>
  <si>
    <t>Revised Annexure VI (B-1)</t>
  </si>
  <si>
    <t>Revised Annexure-IX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</si>
</sst>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"/>
    <numFmt numFmtId="166" formatCode="_(* #,##0_);_(* \(#,##0\);_(* &quot;-&quot;??_);_(@_)"/>
    <numFmt numFmtId="167" formatCode="0.00_)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ok Antiqua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Book Antiqua"/>
      <family val="1"/>
    </font>
    <font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sz val="12"/>
      <name val="Book Antiqua"/>
      <family val="1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sz val="12"/>
      <color theme="1"/>
      <name val="Book Antiqua"/>
      <family val="1"/>
    </font>
    <font>
      <sz val="10"/>
      <color theme="1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43" fontId="7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  <xf numFmtId="0" fontId="13" fillId="0" borderId="0"/>
    <xf numFmtId="0" fontId="4" fillId="0" borderId="0"/>
    <xf numFmtId="0" fontId="6" fillId="0" borderId="0"/>
    <xf numFmtId="167" fontId="14" fillId="0" borderId="0"/>
    <xf numFmtId="0" fontId="15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7" fontId="14" fillId="0" borderId="0"/>
    <xf numFmtId="43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164" fontId="1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59">
    <xf numFmtId="0" fontId="0" fillId="0" borderId="0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center" vertical="top" shrinkToFit="1"/>
    </xf>
    <xf numFmtId="165" fontId="11" fillId="0" borderId="1" xfId="0" applyNumberFormat="1" applyFont="1" applyFill="1" applyBorder="1" applyAlignment="1">
      <alignment horizontal="center" vertical="top" shrinkToFit="1"/>
    </xf>
    <xf numFmtId="0" fontId="9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right" vertical="top" wrapText="1"/>
    </xf>
    <xf numFmtId="165" fontId="10" fillId="0" borderId="1" xfId="0" applyNumberFormat="1" applyFont="1" applyFill="1" applyBorder="1" applyAlignment="1">
      <alignment horizontal="center" vertical="top" shrinkToFit="1"/>
    </xf>
    <xf numFmtId="1" fontId="10" fillId="0" borderId="1" xfId="0" applyNumberFormat="1" applyFont="1" applyFill="1" applyBorder="1" applyAlignment="1">
      <alignment horizontal="center" vertical="top" shrinkToFit="1"/>
    </xf>
    <xf numFmtId="166" fontId="10" fillId="0" borderId="0" xfId="1" applyNumberFormat="1" applyFont="1" applyFill="1" applyBorder="1" applyAlignment="1">
      <alignment horizontal="left" vertical="top"/>
    </xf>
    <xf numFmtId="166" fontId="9" fillId="0" borderId="1" xfId="1" applyNumberFormat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shrinkToFit="1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0" fontId="12" fillId="0" borderId="20" xfId="0" applyFont="1" applyBorder="1" applyAlignment="1">
      <alignment vertical="top"/>
    </xf>
    <xf numFmtId="0" fontId="12" fillId="0" borderId="26" xfId="0" applyFont="1" applyBorder="1" applyAlignment="1">
      <alignment horizontal="center" vertical="top"/>
    </xf>
    <xf numFmtId="0" fontId="12" fillId="0" borderId="2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9" fillId="0" borderId="0" xfId="0" applyFont="1" applyFill="1" applyBorder="1" applyAlignment="1">
      <alignment horizontal="center" vertical="top"/>
    </xf>
    <xf numFmtId="0" fontId="12" fillId="0" borderId="28" xfId="0" applyFont="1" applyFill="1" applyBorder="1" applyAlignment="1">
      <alignment horizontal="center" vertical="top"/>
    </xf>
    <xf numFmtId="0" fontId="12" fillId="0" borderId="29" xfId="0" applyFont="1" applyFill="1" applyBorder="1" applyAlignment="1">
      <alignment horizontal="center" vertical="top"/>
    </xf>
    <xf numFmtId="0" fontId="12" fillId="0" borderId="3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0" fontId="9" fillId="0" borderId="12" xfId="0" applyFont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/>
    </xf>
    <xf numFmtId="0" fontId="12" fillId="2" borderId="12" xfId="0" applyFont="1" applyFill="1" applyBorder="1" applyAlignment="1">
      <alignment horizontal="right" vertical="top"/>
    </xf>
    <xf numFmtId="2" fontId="12" fillId="2" borderId="1" xfId="0" applyNumberFormat="1" applyFont="1" applyFill="1" applyBorder="1" applyAlignment="1">
      <alignment horizontal="right" vertical="top"/>
    </xf>
    <xf numFmtId="2" fontId="12" fillId="2" borderId="12" xfId="0" applyNumberFormat="1" applyFont="1" applyFill="1" applyBorder="1" applyAlignment="1">
      <alignment horizontal="right" vertical="top"/>
    </xf>
    <xf numFmtId="0" fontId="12" fillId="0" borderId="21" xfId="0" applyFont="1" applyBorder="1" applyAlignment="1">
      <alignment horizontal="center" vertical="top"/>
    </xf>
    <xf numFmtId="43" fontId="10" fillId="0" borderId="1" xfId="1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left" vertical="top" wrapText="1"/>
    </xf>
    <xf numFmtId="166" fontId="10" fillId="0" borderId="1" xfId="1" applyNumberFormat="1" applyFont="1" applyFill="1" applyBorder="1" applyAlignment="1">
      <alignment horizontal="left" vertical="top" wrapText="1"/>
    </xf>
    <xf numFmtId="43" fontId="11" fillId="0" borderId="1" xfId="0" applyNumberFormat="1" applyFont="1" applyFill="1" applyBorder="1" applyAlignment="1">
      <alignment horizontal="center" vertical="top" wrapText="1"/>
    </xf>
    <xf numFmtId="0" fontId="7" fillId="0" borderId="0" xfId="9" applyFill="1" applyBorder="1" applyAlignment="1">
      <alignment horizontal="left" vertical="top"/>
    </xf>
    <xf numFmtId="166" fontId="9" fillId="0" borderId="1" xfId="1" applyNumberFormat="1" applyFont="1" applyFill="1" applyBorder="1" applyAlignment="1">
      <alignment horizontal="center" vertical="top" wrapText="1"/>
    </xf>
    <xf numFmtId="166" fontId="10" fillId="0" borderId="1" xfId="1" applyNumberFormat="1" applyFont="1" applyFill="1" applyBorder="1" applyAlignment="1">
      <alignment horizontal="left" vertical="top" wrapText="1"/>
    </xf>
    <xf numFmtId="43" fontId="10" fillId="0" borderId="1" xfId="1" applyNumberFormat="1" applyFont="1" applyFill="1" applyBorder="1" applyAlignment="1">
      <alignment horizontal="center" vertical="top" wrapText="1"/>
    </xf>
    <xf numFmtId="43" fontId="11" fillId="0" borderId="1" xfId="1" applyNumberFormat="1" applyFont="1" applyFill="1" applyBorder="1" applyAlignment="1">
      <alignment horizontal="center" vertical="top" wrapText="1"/>
    </xf>
    <xf numFmtId="0" fontId="7" fillId="0" borderId="0" xfId="17" applyFill="1" applyBorder="1" applyAlignment="1">
      <alignment horizontal="left" vertical="top"/>
    </xf>
    <xf numFmtId="0" fontId="11" fillId="0" borderId="0" xfId="17" applyFont="1" applyFill="1" applyBorder="1" applyAlignment="1">
      <alignment horizontal="left" vertical="top"/>
    </xf>
    <xf numFmtId="0" fontId="11" fillId="0" borderId="1" xfId="17" applyFont="1" applyFill="1" applyBorder="1" applyAlignment="1">
      <alignment horizontal="left" vertical="top"/>
    </xf>
    <xf numFmtId="0" fontId="10" fillId="0" borderId="1" xfId="17" applyFont="1" applyFill="1" applyBorder="1" applyAlignment="1">
      <alignment horizontal="left" indent="2"/>
    </xf>
    <xf numFmtId="0" fontId="9" fillId="0" borderId="1" xfId="0" applyFont="1" applyBorder="1" applyAlignment="1">
      <alignment horizontal="center" vertical="top"/>
    </xf>
    <xf numFmtId="0" fontId="11" fillId="0" borderId="1" xfId="17" applyFont="1" applyFill="1" applyBorder="1" applyAlignment="1">
      <alignment horizontal="center" vertical="top"/>
    </xf>
    <xf numFmtId="0" fontId="10" fillId="0" borderId="1" xfId="17" applyFont="1" applyFill="1" applyBorder="1" applyAlignment="1">
      <alignment horizontal="center" vertical="top"/>
    </xf>
    <xf numFmtId="2" fontId="12" fillId="2" borderId="1" xfId="0" applyNumberFormat="1" applyFont="1" applyFill="1" applyBorder="1" applyAlignment="1">
      <alignment horizontal="right" vertical="top" wrapText="1"/>
    </xf>
    <xf numFmtId="2" fontId="12" fillId="2" borderId="12" xfId="0" applyNumberFormat="1" applyFont="1" applyFill="1" applyBorder="1" applyAlignment="1">
      <alignment horizontal="right" vertical="top" wrapText="1"/>
    </xf>
    <xf numFmtId="0" fontId="16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1" fontId="12" fillId="2" borderId="1" xfId="0" applyNumberFormat="1" applyFont="1" applyFill="1" applyBorder="1" applyAlignment="1">
      <alignment horizontal="center" vertical="top" wrapText="1"/>
    </xf>
    <xf numFmtId="1" fontId="12" fillId="2" borderId="12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12" fillId="2" borderId="14" xfId="0" applyFont="1" applyFill="1" applyBorder="1" applyAlignment="1">
      <alignment horizontal="center" vertical="top"/>
    </xf>
    <xf numFmtId="0" fontId="12" fillId="2" borderId="19" xfId="0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right" vertical="top" wrapText="1"/>
    </xf>
    <xf numFmtId="2" fontId="10" fillId="0" borderId="12" xfId="0" applyNumberFormat="1" applyFont="1" applyFill="1" applyBorder="1" applyAlignment="1">
      <alignment horizontal="right" vertical="top" wrapText="1"/>
    </xf>
    <xf numFmtId="0" fontId="10" fillId="0" borderId="12" xfId="0" applyFont="1" applyFill="1" applyBorder="1" applyAlignment="1">
      <alignment horizontal="right" vertical="top" wrapText="1"/>
    </xf>
    <xf numFmtId="2" fontId="11" fillId="0" borderId="14" xfId="0" applyNumberFormat="1" applyFont="1" applyFill="1" applyBorder="1" applyAlignment="1">
      <alignment horizontal="right" vertical="top" wrapText="1"/>
    </xf>
    <xf numFmtId="0" fontId="11" fillId="0" borderId="19" xfId="0" applyFont="1" applyFill="1" applyBorder="1" applyAlignment="1">
      <alignment horizontal="right" vertical="top" wrapText="1"/>
    </xf>
    <xf numFmtId="2" fontId="9" fillId="0" borderId="14" xfId="0" applyNumberFormat="1" applyFont="1" applyBorder="1" applyAlignment="1">
      <alignment horizontal="center" vertical="top"/>
    </xf>
    <xf numFmtId="2" fontId="12" fillId="2" borderId="4" xfId="0" applyNumberFormat="1" applyFont="1" applyFill="1" applyBorder="1" applyAlignment="1">
      <alignment horizontal="right" vertical="top" wrapText="1"/>
    </xf>
    <xf numFmtId="2" fontId="12" fillId="2" borderId="31" xfId="0" applyNumberFormat="1" applyFont="1" applyFill="1" applyBorder="1" applyAlignment="1">
      <alignment horizontal="right" vertical="top" wrapText="1"/>
    </xf>
    <xf numFmtId="2" fontId="12" fillId="2" borderId="14" xfId="0" applyNumberFormat="1" applyFont="1" applyFill="1" applyBorder="1" applyAlignment="1">
      <alignment horizontal="right" vertical="top" wrapText="1"/>
    </xf>
    <xf numFmtId="2" fontId="12" fillId="2" borderId="19" xfId="0" applyNumberFormat="1" applyFont="1" applyFill="1" applyBorder="1" applyAlignment="1">
      <alignment horizontal="right" vertical="top" wrapText="1"/>
    </xf>
    <xf numFmtId="43" fontId="10" fillId="0" borderId="1" xfId="0" applyNumberFormat="1" applyFont="1" applyFill="1" applyBorder="1" applyAlignment="1">
      <alignment horizontal="center" vertical="top" wrapText="1"/>
    </xf>
    <xf numFmtId="43" fontId="12" fillId="0" borderId="1" xfId="62" applyNumberFormat="1" applyFont="1" applyFill="1" applyBorder="1" applyAlignment="1">
      <alignment vertical="top"/>
    </xf>
    <xf numFmtId="43" fontId="11" fillId="0" borderId="1" xfId="0" applyNumberFormat="1" applyFont="1" applyFill="1" applyBorder="1" applyAlignment="1">
      <alignment horizontal="center" vertical="top" wrapText="1"/>
    </xf>
    <xf numFmtId="43" fontId="12" fillId="0" borderId="1" xfId="62" applyNumberFormat="1" applyFont="1" applyFill="1" applyBorder="1" applyAlignment="1">
      <alignment horizontal="right" vertical="top"/>
    </xf>
    <xf numFmtId="43" fontId="10" fillId="0" borderId="1" xfId="0" applyNumberFormat="1" applyFont="1" applyBorder="1" applyAlignment="1">
      <alignment vertical="top"/>
    </xf>
    <xf numFmtId="43" fontId="10" fillId="0" borderId="1" xfId="0" applyNumberFormat="1" applyFont="1" applyFill="1" applyBorder="1" applyAlignment="1">
      <alignment horizontal="center" vertical="top" wrapText="1"/>
    </xf>
    <xf numFmtId="43" fontId="11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10" fillId="0" borderId="12" xfId="0" applyFont="1" applyFill="1" applyBorder="1" applyAlignment="1">
      <alignment horizontal="left" vertical="top"/>
    </xf>
    <xf numFmtId="0" fontId="16" fillId="0" borderId="12" xfId="0" applyFont="1" applyBorder="1" applyAlignment="1">
      <alignment horizontal="center" vertical="top"/>
    </xf>
    <xf numFmtId="2" fontId="9" fillId="0" borderId="19" xfId="0" applyNumberFormat="1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43" fontId="11" fillId="2" borderId="14" xfId="0" applyNumberFormat="1" applyFont="1" applyFill="1" applyBorder="1" applyAlignment="1">
      <alignment horizontal="right" vertical="top"/>
    </xf>
    <xf numFmtId="0" fontId="12" fillId="0" borderId="1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14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right" vertical="top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166" fontId="10" fillId="0" borderId="1" xfId="1" applyNumberFormat="1" applyFont="1" applyFill="1" applyBorder="1" applyAlignment="1">
      <alignment horizontal="left" vertical="top" wrapText="1"/>
    </xf>
    <xf numFmtId="166" fontId="12" fillId="0" borderId="1" xfId="1" applyNumberFormat="1" applyFont="1" applyFill="1" applyBorder="1" applyAlignment="1">
      <alignment horizontal="left" vertical="top" wrapText="1"/>
    </xf>
    <xf numFmtId="0" fontId="9" fillId="0" borderId="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2" fontId="10" fillId="0" borderId="2" xfId="0" applyNumberFormat="1" applyFont="1" applyFill="1" applyBorder="1" applyAlignment="1">
      <alignment horizontal="center" vertical="top" wrapText="1"/>
    </xf>
    <xf numFmtId="2" fontId="10" fillId="0" borderId="7" xfId="0" applyNumberFormat="1" applyFont="1" applyFill="1" applyBorder="1" applyAlignment="1">
      <alignment horizontal="center" vertical="top" wrapText="1"/>
    </xf>
    <xf numFmtId="2" fontId="10" fillId="0" borderId="3" xfId="0" applyNumberFormat="1" applyFont="1" applyFill="1" applyBorder="1" applyAlignment="1">
      <alignment horizontal="center" vertical="top" wrapText="1"/>
    </xf>
    <xf numFmtId="43" fontId="10" fillId="0" borderId="2" xfId="0" applyNumberFormat="1" applyFont="1" applyFill="1" applyBorder="1" applyAlignment="1">
      <alignment horizontal="center" vertical="top" wrapText="1"/>
    </xf>
    <xf numFmtId="43" fontId="10" fillId="0" borderId="7" xfId="0" applyNumberFormat="1" applyFont="1" applyFill="1" applyBorder="1" applyAlignment="1">
      <alignment horizontal="center" vertical="top" wrapText="1"/>
    </xf>
    <xf numFmtId="43" fontId="10" fillId="0" borderId="3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11" fillId="0" borderId="14" xfId="0" applyFont="1" applyFill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18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center" vertical="top"/>
    </xf>
    <xf numFmtId="0" fontId="9" fillId="0" borderId="24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22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9" fillId="0" borderId="30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0" fontId="9" fillId="0" borderId="20" xfId="0" applyFont="1" applyFill="1" applyBorder="1" applyAlignment="1">
      <alignment horizontal="center" vertical="top"/>
    </xf>
    <xf numFmtId="0" fontId="9" fillId="0" borderId="26" xfId="0" applyFont="1" applyFill="1" applyBorder="1" applyAlignment="1">
      <alignment horizontal="center" vertical="top"/>
    </xf>
    <xf numFmtId="0" fontId="16" fillId="0" borderId="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11" xfId="0" applyFont="1" applyBorder="1" applyAlignment="1">
      <alignment horizontal="center" vertical="top"/>
    </xf>
    <xf numFmtId="43" fontId="11" fillId="2" borderId="19" xfId="0" applyNumberFormat="1" applyFont="1" applyFill="1" applyBorder="1" applyAlignment="1">
      <alignment horizontal="right" vertical="top"/>
    </xf>
  </cellXfs>
  <cellStyles count="97">
    <cellStyle name="Comma" xfId="1" builtinId="3"/>
    <cellStyle name="Comma 2" xfId="16"/>
    <cellStyle name="Comma 2 2" xfId="3"/>
    <cellStyle name="Comma 2 2 2" xfId="33"/>
    <cellStyle name="Comma 2 2 2 2" xfId="78"/>
    <cellStyle name="Comma 2 2 3" xfId="24"/>
    <cellStyle name="Comma 2 2 3 2" xfId="73"/>
    <cellStyle name="Comma 2 2 4" xfId="11"/>
    <cellStyle name="Comma 2 2 4 2" xfId="65"/>
    <cellStyle name="Comma 2 2 5" xfId="61"/>
    <cellStyle name="Comma 2 3" xfId="21"/>
    <cellStyle name="Comma 2 3 2" xfId="71"/>
    <cellStyle name="Comma 2 4" xfId="28"/>
    <cellStyle name="Comma 2 5" xfId="55"/>
    <cellStyle name="Comma 2 6" xfId="68"/>
    <cellStyle name="Comma 3" xfId="35"/>
    <cellStyle name="Comma 3 2" xfId="36"/>
    <cellStyle name="Comma 3 2 2" xfId="81"/>
    <cellStyle name="Comma 3 3" xfId="56"/>
    <cellStyle name="Comma 3 4" xfId="80"/>
    <cellStyle name="Comma 4" xfId="37"/>
    <cellStyle name="Comma 4 2" xfId="38"/>
    <cellStyle name="Comma 4 2 2" xfId="83"/>
    <cellStyle name="Comma 4 3" xfId="82"/>
    <cellStyle name="Comma 5" xfId="39"/>
    <cellStyle name="Comma 5 2" xfId="40"/>
    <cellStyle name="Comma 5 2 2" xfId="85"/>
    <cellStyle name="Comma 5 3" xfId="84"/>
    <cellStyle name="Comma 6" xfId="41"/>
    <cellStyle name="Comma 6 2" xfId="86"/>
    <cellStyle name="Comma 7" xfId="30"/>
    <cellStyle name="Comma 7 2" xfId="77"/>
    <cellStyle name="Comma 8" xfId="47"/>
    <cellStyle name="Comma 8 2" xfId="92"/>
    <cellStyle name="Comma 9" xfId="50"/>
    <cellStyle name="Comma 9 2" xfId="94"/>
    <cellStyle name="Hyperlink 2" xfId="57"/>
    <cellStyle name="Normal" xfId="0" builtinId="0"/>
    <cellStyle name="Normal 10" xfId="51"/>
    <cellStyle name="Normal 10 2" xfId="95"/>
    <cellStyle name="Normal 108" xfId="6"/>
    <cellStyle name="Normal 11" xfId="9"/>
    <cellStyle name="Normal 12" xfId="60"/>
    <cellStyle name="Normal 12 2" xfId="96"/>
    <cellStyle name="Normal 2" xfId="5"/>
    <cellStyle name="Normal 2 2" xfId="17"/>
    <cellStyle name="Normal 2 3" xfId="48"/>
    <cellStyle name="Normal 2 4" xfId="26"/>
    <cellStyle name="Normal 2 4 2" xfId="75"/>
    <cellStyle name="Normal 2 5" xfId="52"/>
    <cellStyle name="Normal 2 6" xfId="13"/>
    <cellStyle name="Normal 2 7" xfId="63"/>
    <cellStyle name="Normal 3" xfId="4"/>
    <cellStyle name="Normal 3 2" xfId="2"/>
    <cellStyle name="Normal 3 2 2" xfId="32"/>
    <cellStyle name="Normal 3 2 3" xfId="23"/>
    <cellStyle name="Normal 3 2 4" xfId="10"/>
    <cellStyle name="Normal 3 3" xfId="34"/>
    <cellStyle name="Normal 3 3 2" xfId="79"/>
    <cellStyle name="Normal 3 4" xfId="25"/>
    <cellStyle name="Normal 3 4 2" xfId="74"/>
    <cellStyle name="Normal 3 5" xfId="54"/>
    <cellStyle name="Normal 3 6" xfId="12"/>
    <cellStyle name="Normal 3 6 2" xfId="66"/>
    <cellStyle name="Normal 3 7" xfId="62"/>
    <cellStyle name="Normal 4" xfId="7"/>
    <cellStyle name="Normal 4 2" xfId="42"/>
    <cellStyle name="Normal 4 2 2" xfId="87"/>
    <cellStyle name="Normal 4 3" xfId="27"/>
    <cellStyle name="Normal 4 4" xfId="14"/>
    <cellStyle name="Normal 5" xfId="8"/>
    <cellStyle name="Normal 5 2" xfId="20"/>
    <cellStyle name="Normal 5 2 2" xfId="43"/>
    <cellStyle name="Normal 5 2 2 2" xfId="88"/>
    <cellStyle name="Normal 5 2 3" xfId="70"/>
    <cellStyle name="Normal 5 3" xfId="31"/>
    <cellStyle name="Normal 5 4" xfId="15"/>
    <cellStyle name="Normal 5 4 2" xfId="67"/>
    <cellStyle name="Normal 5 5" xfId="64"/>
    <cellStyle name="Normal 6" xfId="18"/>
    <cellStyle name="Normal 6 2" xfId="44"/>
    <cellStyle name="Normal 6 2 2" xfId="89"/>
    <cellStyle name="Normal 7" xfId="19"/>
    <cellStyle name="Normal 7 2" xfId="45"/>
    <cellStyle name="Normal 7 2 2" xfId="90"/>
    <cellStyle name="Normal 7 3" xfId="69"/>
    <cellStyle name="Normal 8" xfId="22"/>
    <cellStyle name="Normal 8 2" xfId="46"/>
    <cellStyle name="Normal 8 2 2" xfId="91"/>
    <cellStyle name="Normal 8 3" xfId="72"/>
    <cellStyle name="Normal 9" xfId="49"/>
    <cellStyle name="Normal 9 2" xfId="93"/>
    <cellStyle name="Percent 2" xfId="29"/>
    <cellStyle name="Percent 2 2" xfId="58"/>
    <cellStyle name="Percent 2 3" xfId="53"/>
    <cellStyle name="Percent 2 4" xfId="76"/>
    <cellStyle name="Percent 3" xfId="5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view="pageBreakPreview" zoomScaleNormal="100" zoomScaleSheetLayoutView="100" workbookViewId="0">
      <selection activeCell="B6" sqref="B6"/>
    </sheetView>
  </sheetViews>
  <sheetFormatPr defaultColWidth="9.33203125" defaultRowHeight="15.75" x14ac:dyDescent="0.2"/>
  <cols>
    <col min="1" max="1" width="9" style="52" customWidth="1"/>
    <col min="2" max="2" width="52.6640625" style="1" customWidth="1"/>
    <col min="3" max="3" width="14.5" style="14" customWidth="1"/>
    <col min="4" max="4" width="14.6640625" style="14" customWidth="1"/>
    <col min="5" max="5" width="14.5" style="14" customWidth="1"/>
    <col min="6" max="7" width="13.6640625" style="14" customWidth="1"/>
    <col min="8" max="16384" width="9.33203125" style="1"/>
  </cols>
  <sheetData>
    <row r="1" spans="1:7" ht="16.5" x14ac:dyDescent="0.2">
      <c r="A1" s="115" t="s">
        <v>213</v>
      </c>
      <c r="B1" s="115"/>
      <c r="C1" s="115"/>
      <c r="D1" s="115"/>
      <c r="E1" s="115"/>
      <c r="F1" s="115"/>
      <c r="G1" s="115"/>
    </row>
    <row r="2" spans="1:7" ht="11.25" customHeight="1" x14ac:dyDescent="0.2">
      <c r="A2" s="38"/>
    </row>
    <row r="3" spans="1:7" ht="32.25" customHeight="1" x14ac:dyDescent="0.2">
      <c r="A3" s="120" t="s">
        <v>151</v>
      </c>
      <c r="B3" s="121"/>
      <c r="C3" s="121"/>
      <c r="D3" s="121"/>
      <c r="E3" s="121"/>
      <c r="F3" s="121"/>
      <c r="G3" s="121"/>
    </row>
    <row r="4" spans="1:7" ht="16.5" customHeight="1" x14ac:dyDescent="0.2">
      <c r="A4" s="2" t="s">
        <v>8</v>
      </c>
      <c r="B4" s="2"/>
      <c r="C4" s="117" t="s">
        <v>17</v>
      </c>
      <c r="D4" s="117"/>
      <c r="E4" s="117"/>
      <c r="F4" s="117"/>
      <c r="G4" s="117"/>
    </row>
    <row r="5" spans="1:7" ht="16.5" customHeight="1" x14ac:dyDescent="0.2">
      <c r="A5" s="2" t="s">
        <v>9</v>
      </c>
      <c r="B5" s="2"/>
      <c r="C5" s="117" t="s">
        <v>190</v>
      </c>
      <c r="D5" s="117"/>
      <c r="E5" s="117"/>
      <c r="F5" s="117"/>
      <c r="G5" s="117"/>
    </row>
    <row r="6" spans="1:7" x14ac:dyDescent="0.2">
      <c r="A6" s="4"/>
      <c r="B6" s="53"/>
      <c r="C6" s="118"/>
      <c r="D6" s="118"/>
      <c r="E6" s="54"/>
      <c r="F6" s="119" t="s">
        <v>19</v>
      </c>
      <c r="G6" s="119"/>
    </row>
    <row r="7" spans="1:7" ht="16.5" x14ac:dyDescent="0.2">
      <c r="A7" s="6" t="s">
        <v>20</v>
      </c>
      <c r="B7" s="9" t="s">
        <v>21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22</v>
      </c>
    </row>
    <row r="8" spans="1:7" ht="16.5" x14ac:dyDescent="0.2">
      <c r="A8" s="7">
        <v>1</v>
      </c>
      <c r="B8" s="7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</row>
    <row r="9" spans="1:7" ht="16.5" customHeight="1" x14ac:dyDescent="0.2">
      <c r="A9" s="8">
        <v>1</v>
      </c>
      <c r="B9" s="9" t="s">
        <v>23</v>
      </c>
      <c r="C9" s="58"/>
      <c r="D9" s="58"/>
      <c r="E9" s="51"/>
      <c r="F9" s="58"/>
      <c r="G9" s="58"/>
    </row>
    <row r="10" spans="1:7" ht="16.5" customHeight="1" x14ac:dyDescent="0.2">
      <c r="A10" s="3" t="s">
        <v>24</v>
      </c>
      <c r="B10" s="10" t="s">
        <v>25</v>
      </c>
      <c r="C10" s="89">
        <v>1761.71</v>
      </c>
      <c r="D10" s="89">
        <v>1619.7</v>
      </c>
      <c r="E10" s="89">
        <v>1305.3400000000001</v>
      </c>
      <c r="F10" s="89">
        <v>1509.77</v>
      </c>
      <c r="G10" s="89">
        <v>2293.73</v>
      </c>
    </row>
    <row r="11" spans="1:7" ht="16.5" customHeight="1" x14ac:dyDescent="0.2">
      <c r="A11" s="3" t="s">
        <v>26</v>
      </c>
      <c r="B11" s="10" t="s">
        <v>27</v>
      </c>
      <c r="C11" s="125" t="s">
        <v>211</v>
      </c>
      <c r="D11" s="126"/>
      <c r="E11" s="126"/>
      <c r="F11" s="126"/>
      <c r="G11" s="127"/>
    </row>
    <row r="12" spans="1:7" ht="16.5" customHeight="1" x14ac:dyDescent="0.2">
      <c r="A12" s="3" t="s">
        <v>28</v>
      </c>
      <c r="B12" s="10" t="s">
        <v>29</v>
      </c>
      <c r="C12" s="94">
        <v>932.53</v>
      </c>
      <c r="D12" s="94">
        <v>1261.3599999999999</v>
      </c>
      <c r="E12" s="94">
        <v>1111.47</v>
      </c>
      <c r="F12" s="94">
        <v>1125.4000000000001</v>
      </c>
      <c r="G12" s="94">
        <v>1339.88</v>
      </c>
    </row>
    <row r="13" spans="1:7" ht="16.5" customHeight="1" x14ac:dyDescent="0.2">
      <c r="A13" s="3" t="s">
        <v>30</v>
      </c>
      <c r="B13" s="10" t="s">
        <v>31</v>
      </c>
      <c r="C13" s="125" t="s">
        <v>210</v>
      </c>
      <c r="D13" s="126"/>
      <c r="E13" s="126"/>
      <c r="F13" s="126"/>
      <c r="G13" s="127"/>
    </row>
    <row r="14" spans="1:7" ht="31.5" customHeight="1" x14ac:dyDescent="0.2">
      <c r="A14" s="3" t="s">
        <v>32</v>
      </c>
      <c r="B14" s="10" t="s">
        <v>33</v>
      </c>
      <c r="C14" s="90">
        <v>313.77999999999997</v>
      </c>
      <c r="D14" s="89">
        <v>303.14999999999998</v>
      </c>
      <c r="E14" s="89">
        <v>416.02</v>
      </c>
      <c r="F14" s="89">
        <v>479.95</v>
      </c>
      <c r="G14" s="89">
        <v>1671.07</v>
      </c>
    </row>
    <row r="15" spans="1:7" ht="16.5" customHeight="1" x14ac:dyDescent="0.2">
      <c r="A15" s="3" t="s">
        <v>34</v>
      </c>
      <c r="B15" s="10" t="s">
        <v>35</v>
      </c>
      <c r="C15" s="89">
        <v>0</v>
      </c>
      <c r="D15" s="89">
        <v>16.920000000000002</v>
      </c>
      <c r="E15" s="89">
        <v>33.910000000000004</v>
      </c>
      <c r="F15" s="89">
        <v>24.75</v>
      </c>
      <c r="G15" s="89">
        <v>32.78</v>
      </c>
    </row>
    <row r="16" spans="1:7" ht="16.5" customHeight="1" x14ac:dyDescent="0.2">
      <c r="A16" s="3" t="s">
        <v>34</v>
      </c>
      <c r="B16" s="10" t="s">
        <v>36</v>
      </c>
      <c r="C16" s="89">
        <v>0</v>
      </c>
      <c r="D16" s="89">
        <v>0</v>
      </c>
      <c r="E16" s="89">
        <v>0</v>
      </c>
      <c r="F16" s="89">
        <v>0</v>
      </c>
      <c r="G16" s="89">
        <v>0</v>
      </c>
    </row>
    <row r="17" spans="1:7" ht="16.5" customHeight="1" x14ac:dyDescent="0.2">
      <c r="A17" s="3" t="s">
        <v>37</v>
      </c>
      <c r="B17" s="10" t="s">
        <v>38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</row>
    <row r="18" spans="1:7" ht="31.5" customHeight="1" x14ac:dyDescent="0.2">
      <c r="A18" s="3" t="s">
        <v>39</v>
      </c>
      <c r="B18" s="10" t="s">
        <v>40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</row>
    <row r="19" spans="1:7" ht="16.5" customHeight="1" x14ac:dyDescent="0.2">
      <c r="A19" s="4"/>
      <c r="B19" s="11" t="s">
        <v>137</v>
      </c>
      <c r="C19" s="91">
        <f>SUM(C10:C18)</f>
        <v>3008.0199999999995</v>
      </c>
      <c r="D19" s="95">
        <f t="shared" ref="D19:G19" si="0">SUM(D10:D18)</f>
        <v>3201.13</v>
      </c>
      <c r="E19" s="95">
        <f t="shared" si="0"/>
        <v>2866.7400000000002</v>
      </c>
      <c r="F19" s="95">
        <f t="shared" si="0"/>
        <v>3139.87</v>
      </c>
      <c r="G19" s="95">
        <f t="shared" si="0"/>
        <v>5337.46</v>
      </c>
    </row>
    <row r="20" spans="1:7" ht="16.5" customHeight="1" x14ac:dyDescent="0.2">
      <c r="A20" s="8">
        <v>2</v>
      </c>
      <c r="B20" s="9" t="s">
        <v>41</v>
      </c>
      <c r="C20" s="89"/>
      <c r="D20" s="89"/>
      <c r="E20" s="89"/>
      <c r="F20" s="89"/>
      <c r="G20" s="89"/>
    </row>
    <row r="21" spans="1:7" ht="16.5" customHeight="1" x14ac:dyDescent="0.2">
      <c r="A21" s="3" t="s">
        <v>24</v>
      </c>
      <c r="B21" s="10" t="s">
        <v>42</v>
      </c>
      <c r="C21" s="90">
        <v>96.5</v>
      </c>
      <c r="D21" s="89">
        <v>136.44999999999999</v>
      </c>
      <c r="E21" s="89">
        <v>146.41</v>
      </c>
      <c r="F21" s="89">
        <v>298.51000000000005</v>
      </c>
      <c r="G21" s="89">
        <v>486.82</v>
      </c>
    </row>
    <row r="22" spans="1:7" x14ac:dyDescent="0.2">
      <c r="A22" s="3" t="s">
        <v>26</v>
      </c>
      <c r="B22" s="10" t="s">
        <v>43</v>
      </c>
      <c r="C22" s="90">
        <v>386.52</v>
      </c>
      <c r="D22" s="89">
        <v>255.07</v>
      </c>
      <c r="E22" s="89">
        <v>278.95999999999998</v>
      </c>
      <c r="F22" s="89">
        <v>704.87</v>
      </c>
      <c r="G22" s="89">
        <v>733.79</v>
      </c>
    </row>
    <row r="23" spans="1:7" ht="16.5" customHeight="1" x14ac:dyDescent="0.2">
      <c r="A23" s="3" t="s">
        <v>28</v>
      </c>
      <c r="B23" s="10" t="s">
        <v>44</v>
      </c>
      <c r="C23" s="90">
        <v>5.09</v>
      </c>
      <c r="D23" s="89">
        <v>5.39</v>
      </c>
      <c r="E23" s="89">
        <v>4.08</v>
      </c>
      <c r="F23" s="89">
        <v>37.65</v>
      </c>
      <c r="G23" s="89">
        <v>22.28</v>
      </c>
    </row>
    <row r="24" spans="1:7" ht="16.5" customHeight="1" x14ac:dyDescent="0.2">
      <c r="A24" s="3" t="s">
        <v>30</v>
      </c>
      <c r="B24" s="10" t="s">
        <v>45</v>
      </c>
      <c r="C24" s="125" t="s">
        <v>212</v>
      </c>
      <c r="D24" s="126"/>
      <c r="E24" s="126"/>
      <c r="F24" s="126"/>
      <c r="G24" s="127"/>
    </row>
    <row r="25" spans="1:7" ht="16.5" customHeight="1" x14ac:dyDescent="0.2">
      <c r="A25" s="3" t="s">
        <v>32</v>
      </c>
      <c r="B25" s="10" t="s">
        <v>46</v>
      </c>
      <c r="C25" s="90">
        <v>274.19</v>
      </c>
      <c r="D25" s="89">
        <v>303.79000000000002</v>
      </c>
      <c r="E25" s="89">
        <v>421.46000000000004</v>
      </c>
      <c r="F25" s="89">
        <v>410.76</v>
      </c>
      <c r="G25" s="89">
        <v>417.7</v>
      </c>
    </row>
    <row r="26" spans="1:7" ht="16.5" customHeight="1" x14ac:dyDescent="0.2">
      <c r="A26" s="3" t="s">
        <v>34</v>
      </c>
      <c r="B26" s="10" t="s">
        <v>47</v>
      </c>
      <c r="C26" s="90">
        <v>34.51</v>
      </c>
      <c r="D26" s="89">
        <v>39.619999999999997</v>
      </c>
      <c r="E26" s="89">
        <v>27.79</v>
      </c>
      <c r="F26" s="89">
        <v>74.539999999999992</v>
      </c>
      <c r="G26" s="89">
        <v>65.739999999999995</v>
      </c>
    </row>
    <row r="27" spans="1:7" ht="16.5" customHeight="1" x14ac:dyDescent="0.2">
      <c r="A27" s="3" t="s">
        <v>37</v>
      </c>
      <c r="B27" s="10" t="s">
        <v>48</v>
      </c>
      <c r="C27" s="90">
        <v>83.85</v>
      </c>
      <c r="D27" s="89">
        <v>9.35</v>
      </c>
      <c r="E27" s="89">
        <v>58.660000000000004</v>
      </c>
      <c r="F27" s="89">
        <v>49.410000000000004</v>
      </c>
      <c r="G27" s="89">
        <v>39.82</v>
      </c>
    </row>
    <row r="28" spans="1:7" ht="16.5" customHeight="1" x14ac:dyDescent="0.2">
      <c r="A28" s="3" t="s">
        <v>39</v>
      </c>
      <c r="B28" s="10" t="s">
        <v>49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</row>
    <row r="29" spans="1:7" ht="16.5" customHeight="1" x14ac:dyDescent="0.2">
      <c r="A29" s="3" t="s">
        <v>50</v>
      </c>
      <c r="B29" s="10" t="s">
        <v>51</v>
      </c>
      <c r="C29" s="89">
        <v>0</v>
      </c>
      <c r="D29" s="89">
        <v>1.69</v>
      </c>
      <c r="E29" s="89">
        <v>2.86</v>
      </c>
      <c r="F29" s="89">
        <v>4.9499999999999993</v>
      </c>
      <c r="G29" s="89">
        <v>3.85</v>
      </c>
    </row>
    <row r="30" spans="1:7" ht="16.5" customHeight="1" x14ac:dyDescent="0.2">
      <c r="A30" s="3" t="s">
        <v>52</v>
      </c>
      <c r="B30" s="10" t="s">
        <v>53</v>
      </c>
      <c r="C30" s="89">
        <v>0</v>
      </c>
      <c r="D30" s="89">
        <v>0</v>
      </c>
      <c r="E30" s="89">
        <v>0</v>
      </c>
      <c r="F30" s="89">
        <v>0</v>
      </c>
      <c r="G30" s="89">
        <v>0</v>
      </c>
    </row>
    <row r="31" spans="1:7" ht="16.5" customHeight="1" x14ac:dyDescent="0.2">
      <c r="A31" s="3" t="s">
        <v>54</v>
      </c>
      <c r="B31" s="10" t="s">
        <v>55</v>
      </c>
      <c r="C31" s="92">
        <v>8.3000000000000007</v>
      </c>
      <c r="D31" s="89">
        <v>5.14</v>
      </c>
      <c r="E31" s="89">
        <v>4.63</v>
      </c>
      <c r="F31" s="89">
        <v>5.24</v>
      </c>
      <c r="G31" s="89">
        <v>4.0999999999999996</v>
      </c>
    </row>
    <row r="32" spans="1:7" ht="16.5" customHeight="1" x14ac:dyDescent="0.2">
      <c r="A32" s="3" t="s">
        <v>56</v>
      </c>
      <c r="B32" s="10" t="s">
        <v>57</v>
      </c>
      <c r="C32" s="89">
        <v>0</v>
      </c>
      <c r="D32" s="89">
        <v>3.48</v>
      </c>
      <c r="E32" s="89">
        <v>10.09</v>
      </c>
      <c r="F32" s="89">
        <v>4.22</v>
      </c>
      <c r="G32" s="89">
        <v>28</v>
      </c>
    </row>
    <row r="33" spans="1:7" ht="31.5" customHeight="1" x14ac:dyDescent="0.2">
      <c r="A33" s="3" t="s">
        <v>58</v>
      </c>
      <c r="B33" s="10" t="s">
        <v>59</v>
      </c>
      <c r="C33" s="89">
        <v>0</v>
      </c>
      <c r="D33" s="89">
        <v>7.97</v>
      </c>
      <c r="E33" s="89">
        <v>36.81</v>
      </c>
      <c r="F33" s="89">
        <v>141.71</v>
      </c>
      <c r="G33" s="89">
        <v>306.32</v>
      </c>
    </row>
    <row r="34" spans="1:7" ht="16.5" customHeight="1" x14ac:dyDescent="0.2">
      <c r="A34" s="3" t="s">
        <v>138</v>
      </c>
      <c r="B34" s="10" t="s">
        <v>60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</row>
    <row r="35" spans="1:7" ht="16.5" customHeight="1" x14ac:dyDescent="0.2">
      <c r="A35" s="3" t="s">
        <v>61</v>
      </c>
      <c r="B35" s="10" t="s">
        <v>62</v>
      </c>
      <c r="C35" s="90">
        <v>4.22</v>
      </c>
      <c r="D35" s="89">
        <v>4.2</v>
      </c>
      <c r="E35" s="89">
        <v>3.07</v>
      </c>
      <c r="F35" s="89">
        <v>4.8699999999999992</v>
      </c>
      <c r="G35" s="89">
        <v>7.02</v>
      </c>
    </row>
    <row r="36" spans="1:7" ht="16.5" customHeight="1" x14ac:dyDescent="0.2">
      <c r="A36" s="3" t="s">
        <v>63</v>
      </c>
      <c r="B36" s="10" t="s">
        <v>64</v>
      </c>
      <c r="C36" s="92">
        <v>28.84</v>
      </c>
      <c r="D36" s="89">
        <v>76.48</v>
      </c>
      <c r="E36" s="89">
        <v>109.35</v>
      </c>
      <c r="F36" s="89">
        <v>268.45999999999998</v>
      </c>
      <c r="G36" s="89">
        <v>475.27</v>
      </c>
    </row>
    <row r="37" spans="1:7" ht="16.5" customHeight="1" x14ac:dyDescent="0.2">
      <c r="A37" s="3" t="s">
        <v>65</v>
      </c>
      <c r="B37" s="10" t="s">
        <v>66</v>
      </c>
      <c r="C37" s="90">
        <v>7.64</v>
      </c>
      <c r="D37" s="89">
        <v>6.5</v>
      </c>
      <c r="E37" s="89">
        <v>6.3599999999999994</v>
      </c>
      <c r="F37" s="89">
        <v>40.179999999999993</v>
      </c>
      <c r="G37" s="89">
        <v>334.33</v>
      </c>
    </row>
    <row r="38" spans="1:7" ht="16.5" customHeight="1" x14ac:dyDescent="0.2">
      <c r="A38" s="3" t="s">
        <v>67</v>
      </c>
      <c r="B38" s="10" t="s">
        <v>68</v>
      </c>
      <c r="C38" s="89">
        <v>0</v>
      </c>
      <c r="D38" s="89">
        <v>0</v>
      </c>
      <c r="E38" s="89">
        <v>0</v>
      </c>
      <c r="F38" s="89">
        <v>0.30999999999999994</v>
      </c>
      <c r="G38" s="89">
        <v>0</v>
      </c>
    </row>
    <row r="39" spans="1:7" ht="31.5" customHeight="1" x14ac:dyDescent="0.2">
      <c r="A39" s="3" t="s">
        <v>69</v>
      </c>
      <c r="B39" s="10" t="s">
        <v>70</v>
      </c>
      <c r="C39" s="89">
        <v>0</v>
      </c>
      <c r="D39" s="89">
        <v>10.37</v>
      </c>
      <c r="E39" s="89">
        <v>-7.21</v>
      </c>
      <c r="F39" s="89">
        <v>22.14</v>
      </c>
      <c r="G39" s="89">
        <v>17.88</v>
      </c>
    </row>
    <row r="40" spans="1:7" ht="16.5" customHeight="1" x14ac:dyDescent="0.2">
      <c r="A40" s="3" t="s">
        <v>71</v>
      </c>
      <c r="B40" s="10" t="s">
        <v>72</v>
      </c>
      <c r="C40" s="90">
        <v>24.33</v>
      </c>
      <c r="D40" s="89">
        <v>28.13</v>
      </c>
      <c r="E40" s="89">
        <v>20.61</v>
      </c>
      <c r="F40" s="89">
        <v>17.740000000000002</v>
      </c>
      <c r="G40" s="89">
        <v>29.98</v>
      </c>
    </row>
    <row r="41" spans="1:7" ht="31.5" customHeight="1" x14ac:dyDescent="0.2">
      <c r="A41" s="3" t="s">
        <v>73</v>
      </c>
      <c r="B41" s="10" t="s">
        <v>74</v>
      </c>
      <c r="C41" s="90">
        <v>315.32</v>
      </c>
      <c r="D41" s="89">
        <v>417.71</v>
      </c>
      <c r="E41" s="89">
        <v>426.33000000000004</v>
      </c>
      <c r="F41" s="89">
        <v>480.23999999999995</v>
      </c>
      <c r="G41" s="89">
        <v>553.84</v>
      </c>
    </row>
    <row r="42" spans="1:7" ht="16.5" customHeight="1" x14ac:dyDescent="0.2">
      <c r="A42" s="3" t="s">
        <v>75</v>
      </c>
      <c r="B42" s="10" t="s">
        <v>76</v>
      </c>
      <c r="C42" s="90">
        <v>64.87</v>
      </c>
      <c r="D42" s="89">
        <v>80.05</v>
      </c>
      <c r="E42" s="89">
        <v>179.97</v>
      </c>
      <c r="F42" s="89">
        <v>136.47</v>
      </c>
      <c r="G42" s="89">
        <v>182.96</v>
      </c>
    </row>
    <row r="43" spans="1:7" ht="16.5" customHeight="1" x14ac:dyDescent="0.2">
      <c r="A43" s="3" t="s">
        <v>77</v>
      </c>
      <c r="B43" s="10" t="s">
        <v>78</v>
      </c>
      <c r="C43" s="90">
        <v>0.52</v>
      </c>
      <c r="D43" s="89">
        <v>0.4</v>
      </c>
      <c r="E43" s="89">
        <v>1.93</v>
      </c>
      <c r="F43" s="89">
        <v>33.54</v>
      </c>
      <c r="G43" s="89">
        <v>2.0299999999999998</v>
      </c>
    </row>
    <row r="44" spans="1:7" ht="16.5" customHeight="1" x14ac:dyDescent="0.2">
      <c r="A44" s="3" t="s">
        <v>79</v>
      </c>
      <c r="B44" s="10" t="s">
        <v>80</v>
      </c>
      <c r="C44" s="90">
        <v>372.49</v>
      </c>
      <c r="D44" s="89">
        <v>485.46</v>
      </c>
      <c r="E44" s="89">
        <v>330.31</v>
      </c>
      <c r="F44" s="89">
        <v>584.76</v>
      </c>
      <c r="G44" s="89">
        <v>721.19</v>
      </c>
    </row>
    <row r="45" spans="1:7" ht="16.5" customHeight="1" x14ac:dyDescent="0.2">
      <c r="A45" s="3" t="s">
        <v>81</v>
      </c>
      <c r="B45" s="10" t="s">
        <v>82</v>
      </c>
      <c r="C45" s="90">
        <v>142.9</v>
      </c>
      <c r="D45" s="89">
        <v>153.38</v>
      </c>
      <c r="E45" s="89">
        <v>210.81</v>
      </c>
      <c r="F45" s="89">
        <v>598.52</v>
      </c>
      <c r="G45" s="89">
        <v>843.08</v>
      </c>
    </row>
    <row r="46" spans="1:7" ht="16.5" customHeight="1" x14ac:dyDescent="0.2">
      <c r="A46" s="3" t="s">
        <v>83</v>
      </c>
      <c r="B46" s="10" t="s">
        <v>84</v>
      </c>
      <c r="C46" s="89">
        <v>0</v>
      </c>
      <c r="D46" s="89">
        <v>14.2</v>
      </c>
      <c r="E46" s="89">
        <v>0</v>
      </c>
      <c r="F46" s="89">
        <v>0</v>
      </c>
      <c r="G46" s="89">
        <v>4.5</v>
      </c>
    </row>
    <row r="47" spans="1:7" ht="16.5" customHeight="1" x14ac:dyDescent="0.2">
      <c r="A47" s="3" t="s">
        <v>85</v>
      </c>
      <c r="B47" s="10" t="s">
        <v>38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</row>
    <row r="48" spans="1:7" ht="31.5" x14ac:dyDescent="0.2">
      <c r="A48" s="3" t="s">
        <v>86</v>
      </c>
      <c r="B48" s="10" t="s">
        <v>87</v>
      </c>
      <c r="C48" s="90">
        <f>C123</f>
        <v>362.78999999999985</v>
      </c>
      <c r="D48" s="90">
        <f t="shared" ref="D48:G48" si="1">D123</f>
        <v>635.74</v>
      </c>
      <c r="E48" s="90">
        <f t="shared" si="1"/>
        <v>2066.5284829999982</v>
      </c>
      <c r="F48" s="90">
        <f t="shared" si="1"/>
        <v>538.59191989999999</v>
      </c>
      <c r="G48" s="90">
        <f t="shared" si="1"/>
        <v>1126.4358201999999</v>
      </c>
    </row>
    <row r="49" spans="1:7" ht="16.5" customHeight="1" x14ac:dyDescent="0.2">
      <c r="A49" s="3" t="s">
        <v>88</v>
      </c>
      <c r="B49" s="53"/>
      <c r="C49" s="89"/>
      <c r="D49" s="89"/>
      <c r="E49" s="89"/>
      <c r="F49" s="89"/>
      <c r="G49" s="89"/>
    </row>
    <row r="50" spans="1:7" ht="16.5" customHeight="1" x14ac:dyDescent="0.2">
      <c r="A50" s="4"/>
      <c r="B50" s="11" t="s">
        <v>139</v>
      </c>
      <c r="C50" s="91">
        <f>SUM(C21:C48)</f>
        <v>2212.8799999999997</v>
      </c>
      <c r="D50" s="95">
        <f t="shared" ref="D50:G50" si="2">SUM(D21:D48)</f>
        <v>2680.57</v>
      </c>
      <c r="E50" s="95">
        <f t="shared" si="2"/>
        <v>4339.808482999998</v>
      </c>
      <c r="F50" s="95">
        <f t="shared" si="2"/>
        <v>4457.6819199000001</v>
      </c>
      <c r="G50" s="95">
        <f t="shared" si="2"/>
        <v>6406.9358202000003</v>
      </c>
    </row>
    <row r="51" spans="1:7" ht="16.5" customHeight="1" x14ac:dyDescent="0.2">
      <c r="A51" s="8">
        <v>3</v>
      </c>
      <c r="B51" s="9" t="s">
        <v>89</v>
      </c>
      <c r="C51" s="89"/>
      <c r="D51" s="89"/>
      <c r="E51" s="89"/>
      <c r="F51" s="89"/>
      <c r="G51" s="89"/>
    </row>
    <row r="52" spans="1:7" ht="16.5" customHeight="1" x14ac:dyDescent="0.2">
      <c r="A52" s="3" t="s">
        <v>24</v>
      </c>
      <c r="B52" s="10" t="s">
        <v>90</v>
      </c>
      <c r="C52" s="92">
        <v>6177.16</v>
      </c>
      <c r="D52" s="89">
        <v>5708.21</v>
      </c>
      <c r="E52" s="89">
        <v>5521.88</v>
      </c>
      <c r="F52" s="89">
        <v>5657.34</v>
      </c>
      <c r="G52" s="89">
        <v>7618.87</v>
      </c>
    </row>
    <row r="53" spans="1:7" ht="16.5" customHeight="1" x14ac:dyDescent="0.2">
      <c r="A53" s="3" t="s">
        <v>26</v>
      </c>
      <c r="B53" s="10" t="s">
        <v>91</v>
      </c>
      <c r="C53" s="89"/>
      <c r="D53" s="89"/>
      <c r="E53" s="89"/>
      <c r="F53" s="89"/>
      <c r="G53" s="89"/>
    </row>
    <row r="54" spans="1:7" ht="31.5" customHeight="1" x14ac:dyDescent="0.2">
      <c r="A54" s="4"/>
      <c r="B54" s="10" t="s">
        <v>92</v>
      </c>
      <c r="C54" s="89">
        <v>0</v>
      </c>
      <c r="D54" s="89">
        <v>391.48</v>
      </c>
      <c r="E54" s="89">
        <v>362.22999999999996</v>
      </c>
      <c r="F54" s="89">
        <v>338.39</v>
      </c>
      <c r="G54" s="93">
        <v>399.41680161513125</v>
      </c>
    </row>
    <row r="55" spans="1:7" ht="16.5" customHeight="1" x14ac:dyDescent="0.2">
      <c r="A55" s="4"/>
      <c r="B55" s="53" t="s">
        <v>132</v>
      </c>
      <c r="C55" s="89">
        <v>0</v>
      </c>
      <c r="D55" s="89">
        <v>143.13</v>
      </c>
      <c r="E55" s="89">
        <v>150.5</v>
      </c>
      <c r="F55" s="89">
        <v>0</v>
      </c>
      <c r="G55" s="93">
        <v>1192.9989960684306</v>
      </c>
    </row>
    <row r="56" spans="1:7" ht="16.5" customHeight="1" x14ac:dyDescent="0.2">
      <c r="A56" s="4"/>
      <c r="B56" s="53" t="s">
        <v>133</v>
      </c>
      <c r="C56" s="89">
        <v>0</v>
      </c>
      <c r="D56" s="89">
        <v>365.82</v>
      </c>
      <c r="E56" s="89">
        <v>1163.2</v>
      </c>
      <c r="F56" s="89">
        <v>580.33000000000004</v>
      </c>
      <c r="G56" s="93">
        <v>395.02420231643822</v>
      </c>
    </row>
    <row r="57" spans="1:7" ht="16.5" customHeight="1" x14ac:dyDescent="0.2">
      <c r="A57" s="4"/>
      <c r="B57" s="10" t="s">
        <v>93</v>
      </c>
      <c r="C57" s="89">
        <v>346.53999999999996</v>
      </c>
      <c r="D57" s="89">
        <v>333.37</v>
      </c>
      <c r="E57" s="89">
        <v>312.17</v>
      </c>
      <c r="F57" s="89">
        <v>334.66</v>
      </c>
      <c r="G57" s="89">
        <v>290.70999999999998</v>
      </c>
    </row>
    <row r="58" spans="1:7" ht="16.5" customHeight="1" x14ac:dyDescent="0.2">
      <c r="A58" s="4"/>
      <c r="B58" s="10" t="s">
        <v>94</v>
      </c>
      <c r="C58" s="89">
        <v>2.52</v>
      </c>
      <c r="D58" s="89">
        <v>3.92</v>
      </c>
      <c r="E58" s="89">
        <v>37.04</v>
      </c>
      <c r="F58" s="89">
        <v>48.33</v>
      </c>
      <c r="G58" s="89">
        <v>23.06</v>
      </c>
    </row>
    <row r="59" spans="1:7" ht="16.5" customHeight="1" x14ac:dyDescent="0.2">
      <c r="A59" s="4"/>
      <c r="B59" s="53" t="s">
        <v>134</v>
      </c>
      <c r="C59" s="89">
        <v>0.04</v>
      </c>
      <c r="D59" s="89">
        <v>1.1599999999999999</v>
      </c>
      <c r="E59" s="89">
        <v>0.21</v>
      </c>
      <c r="F59" s="89">
        <v>4.67</v>
      </c>
      <c r="G59" s="89">
        <v>7.83</v>
      </c>
    </row>
    <row r="60" spans="1:7" ht="16.5" customHeight="1" x14ac:dyDescent="0.2">
      <c r="A60" s="4"/>
      <c r="B60" s="53" t="s">
        <v>95</v>
      </c>
      <c r="C60" s="89">
        <v>155.31</v>
      </c>
      <c r="D60" s="89">
        <v>143.25</v>
      </c>
      <c r="E60" s="89">
        <v>311.70999999999998</v>
      </c>
      <c r="F60" s="89">
        <v>427.96000000000004</v>
      </c>
      <c r="G60" s="89">
        <v>400.79</v>
      </c>
    </row>
    <row r="61" spans="1:7" ht="16.5" customHeight="1" x14ac:dyDescent="0.2">
      <c r="A61" s="3" t="s">
        <v>28</v>
      </c>
      <c r="B61" s="10" t="s">
        <v>96</v>
      </c>
      <c r="C61" s="89">
        <v>0</v>
      </c>
      <c r="D61" s="89">
        <v>0</v>
      </c>
      <c r="E61" s="89">
        <v>0</v>
      </c>
      <c r="F61" s="89">
        <v>0</v>
      </c>
      <c r="G61" s="89">
        <v>0</v>
      </c>
    </row>
    <row r="62" spans="1:7" ht="16.5" customHeight="1" x14ac:dyDescent="0.2">
      <c r="A62" s="3" t="s">
        <v>30</v>
      </c>
      <c r="B62" s="10" t="s">
        <v>97</v>
      </c>
      <c r="C62" s="89">
        <v>0</v>
      </c>
      <c r="D62" s="89">
        <v>0</v>
      </c>
      <c r="E62" s="89">
        <v>0</v>
      </c>
      <c r="F62" s="89">
        <v>0</v>
      </c>
      <c r="G62" s="89">
        <v>0</v>
      </c>
    </row>
    <row r="63" spans="1:7" ht="16.5" customHeight="1" x14ac:dyDescent="0.2">
      <c r="A63" s="3" t="s">
        <v>32</v>
      </c>
      <c r="B63" s="10" t="s">
        <v>98</v>
      </c>
      <c r="C63" s="89">
        <v>0</v>
      </c>
      <c r="D63" s="89">
        <v>0</v>
      </c>
      <c r="E63" s="89">
        <v>0</v>
      </c>
      <c r="F63" s="89">
        <v>0</v>
      </c>
      <c r="G63" s="89">
        <v>0</v>
      </c>
    </row>
    <row r="64" spans="1:7" ht="16.5" customHeight="1" x14ac:dyDescent="0.2">
      <c r="A64" s="3" t="s">
        <v>34</v>
      </c>
      <c r="B64" s="10" t="s">
        <v>99</v>
      </c>
      <c r="C64" s="90">
        <v>1575.92</v>
      </c>
      <c r="D64" s="89">
        <v>794.88</v>
      </c>
      <c r="E64" s="89">
        <v>629.99</v>
      </c>
      <c r="F64" s="89">
        <v>519.92000000000007</v>
      </c>
      <c r="G64" s="89">
        <v>784.88</v>
      </c>
    </row>
    <row r="65" spans="1:7" ht="16.5" customHeight="1" x14ac:dyDescent="0.2">
      <c r="A65" s="3" t="s">
        <v>37</v>
      </c>
      <c r="B65" s="10" t="s">
        <v>100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</row>
    <row r="66" spans="1:7" ht="16.5" customHeight="1" x14ac:dyDescent="0.2">
      <c r="A66" s="3" t="s">
        <v>39</v>
      </c>
      <c r="B66" s="10" t="s">
        <v>101</v>
      </c>
      <c r="C66" s="90">
        <v>2.16</v>
      </c>
      <c r="D66" s="89">
        <v>0</v>
      </c>
      <c r="E66" s="89">
        <v>0</v>
      </c>
      <c r="F66" s="89">
        <v>0</v>
      </c>
      <c r="G66" s="89">
        <v>0</v>
      </c>
    </row>
    <row r="67" spans="1:7" ht="31.5" customHeight="1" x14ac:dyDescent="0.2">
      <c r="A67" s="3" t="s">
        <v>50</v>
      </c>
      <c r="B67" s="10" t="s">
        <v>102</v>
      </c>
      <c r="C67" s="92">
        <v>19.350000000000001</v>
      </c>
      <c r="D67" s="89">
        <v>0</v>
      </c>
      <c r="E67" s="89">
        <v>0</v>
      </c>
      <c r="F67" s="89">
        <v>0</v>
      </c>
      <c r="G67" s="89">
        <v>0</v>
      </c>
    </row>
    <row r="68" spans="1:7" ht="16.5" customHeight="1" x14ac:dyDescent="0.2">
      <c r="A68" s="4"/>
      <c r="B68" s="10" t="s">
        <v>135</v>
      </c>
      <c r="C68" s="91">
        <f>SUM(C52:C67)</f>
        <v>8279.0000000000018</v>
      </c>
      <c r="D68" s="95">
        <f t="shared" ref="D68:G68" si="3">SUM(D52:D67)</f>
        <v>7885.22</v>
      </c>
      <c r="E68" s="95">
        <f t="shared" si="3"/>
        <v>8488.93</v>
      </c>
      <c r="F68" s="95">
        <f t="shared" si="3"/>
        <v>7911.6</v>
      </c>
      <c r="G68" s="95">
        <f t="shared" si="3"/>
        <v>11113.579999999998</v>
      </c>
    </row>
    <row r="69" spans="1:7" ht="51" customHeight="1" x14ac:dyDescent="0.2">
      <c r="A69" s="12">
        <v>4</v>
      </c>
      <c r="B69" s="10" t="s">
        <v>205</v>
      </c>
      <c r="C69" s="89">
        <v>0</v>
      </c>
      <c r="D69" s="89">
        <v>227</v>
      </c>
      <c r="E69" s="89">
        <v>584.64</v>
      </c>
      <c r="F69" s="89">
        <v>612.39</v>
      </c>
      <c r="G69" s="89">
        <v>1118.24</v>
      </c>
    </row>
    <row r="70" spans="1:7" ht="16.5" customHeight="1" x14ac:dyDescent="0.2">
      <c r="A70" s="12">
        <v>5</v>
      </c>
      <c r="B70" s="10" t="s">
        <v>103</v>
      </c>
      <c r="C70" s="89">
        <v>0</v>
      </c>
      <c r="D70" s="89">
        <v>0</v>
      </c>
      <c r="E70" s="89">
        <v>0</v>
      </c>
      <c r="F70" s="89">
        <v>0</v>
      </c>
      <c r="G70" s="89">
        <v>0</v>
      </c>
    </row>
    <row r="71" spans="1:7" ht="16.5" customHeight="1" x14ac:dyDescent="0.2">
      <c r="A71" s="12">
        <v>6</v>
      </c>
      <c r="B71" s="10" t="s">
        <v>104</v>
      </c>
      <c r="C71" s="89">
        <v>0</v>
      </c>
      <c r="D71" s="89">
        <v>0</v>
      </c>
      <c r="E71" s="89">
        <v>0</v>
      </c>
      <c r="F71" s="89">
        <v>0</v>
      </c>
      <c r="G71" s="89">
        <v>0</v>
      </c>
    </row>
    <row r="72" spans="1:7" ht="31.5" customHeight="1" x14ac:dyDescent="0.2">
      <c r="A72" s="12">
        <v>7</v>
      </c>
      <c r="B72" s="10" t="s">
        <v>105</v>
      </c>
      <c r="C72" s="89">
        <v>0</v>
      </c>
      <c r="D72" s="89">
        <v>0</v>
      </c>
      <c r="E72" s="89">
        <v>0</v>
      </c>
      <c r="F72" s="89">
        <v>0</v>
      </c>
      <c r="G72" s="89">
        <v>0</v>
      </c>
    </row>
    <row r="73" spans="1:7" ht="16.5" customHeight="1" x14ac:dyDescent="0.2">
      <c r="A73" s="12">
        <v>8</v>
      </c>
      <c r="B73" s="10" t="s">
        <v>106</v>
      </c>
      <c r="C73" s="89"/>
      <c r="D73" s="89"/>
      <c r="E73" s="89"/>
      <c r="F73" s="89"/>
      <c r="G73" s="89"/>
    </row>
    <row r="74" spans="1:7" ht="16.5" customHeight="1" x14ac:dyDescent="0.2">
      <c r="A74" s="4"/>
      <c r="B74" s="10" t="s">
        <v>0</v>
      </c>
      <c r="C74" s="90">
        <v>356.46</v>
      </c>
      <c r="D74" s="89">
        <v>422.02807970896129</v>
      </c>
      <c r="E74" s="89">
        <v>545.4210603479778</v>
      </c>
      <c r="F74" s="89">
        <v>1010.2952877153007</v>
      </c>
      <c r="G74" s="89">
        <v>2186.449975532149</v>
      </c>
    </row>
    <row r="75" spans="1:7" ht="16.5" customHeight="1" x14ac:dyDescent="0.2">
      <c r="A75" s="4"/>
      <c r="B75" s="10" t="s">
        <v>1</v>
      </c>
      <c r="C75" s="89">
        <v>0</v>
      </c>
      <c r="D75" s="89">
        <v>0</v>
      </c>
      <c r="E75" s="89">
        <v>0</v>
      </c>
      <c r="F75" s="89">
        <v>0</v>
      </c>
      <c r="G75" s="89">
        <v>0</v>
      </c>
    </row>
    <row r="76" spans="1:7" ht="16.5" customHeight="1" x14ac:dyDescent="0.2">
      <c r="A76" s="4"/>
      <c r="B76" s="10" t="s">
        <v>2</v>
      </c>
      <c r="C76" s="89">
        <v>0</v>
      </c>
      <c r="D76" s="89">
        <v>0</v>
      </c>
      <c r="E76" s="89">
        <v>0</v>
      </c>
      <c r="F76" s="89">
        <v>0</v>
      </c>
      <c r="G76" s="89">
        <v>0</v>
      </c>
    </row>
    <row r="77" spans="1:7" ht="16.5" customHeight="1" x14ac:dyDescent="0.2">
      <c r="A77" s="4"/>
      <c r="B77" s="10" t="s">
        <v>3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</row>
    <row r="78" spans="1:7" ht="16.5" customHeight="1" x14ac:dyDescent="0.2">
      <c r="A78" s="4"/>
      <c r="B78" s="10" t="s">
        <v>4</v>
      </c>
      <c r="C78" s="89">
        <v>0</v>
      </c>
      <c r="D78" s="89">
        <v>0</v>
      </c>
      <c r="E78" s="89">
        <v>0</v>
      </c>
      <c r="F78" s="89">
        <v>0</v>
      </c>
      <c r="G78" s="89">
        <v>0</v>
      </c>
    </row>
    <row r="79" spans="1:7" ht="16.5" customHeight="1" x14ac:dyDescent="0.2">
      <c r="A79" s="4"/>
      <c r="B79" s="10" t="s">
        <v>5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</row>
    <row r="80" spans="1:7" ht="16.5" customHeight="1" x14ac:dyDescent="0.2">
      <c r="A80" s="12">
        <v>9</v>
      </c>
      <c r="B80" s="10" t="s">
        <v>107</v>
      </c>
      <c r="C80" s="89"/>
      <c r="D80" s="89">
        <v>357.53</v>
      </c>
      <c r="E80" s="89">
        <v>236.19</v>
      </c>
      <c r="F80" s="89">
        <v>1681.7800000000002</v>
      </c>
      <c r="G80" s="89">
        <v>539.91</v>
      </c>
    </row>
    <row r="81" spans="1:7" ht="20.25" customHeight="1" x14ac:dyDescent="0.2">
      <c r="A81" s="12">
        <v>10</v>
      </c>
      <c r="B81" s="10" t="s">
        <v>108</v>
      </c>
      <c r="C81" s="89"/>
      <c r="D81" s="89"/>
      <c r="E81" s="89"/>
      <c r="F81" s="89"/>
      <c r="G81" s="89"/>
    </row>
    <row r="82" spans="1:7" ht="16.5" customHeight="1" x14ac:dyDescent="0.2">
      <c r="A82" s="4"/>
      <c r="B82" s="10" t="s">
        <v>136</v>
      </c>
      <c r="C82" s="91">
        <f>C68+SUM(C69:C81)+C50+C19</f>
        <v>13856.36</v>
      </c>
      <c r="D82" s="95">
        <f t="shared" ref="D82:G82" si="4">D68+SUM(D69:D81)+D50+D19</f>
        <v>14773.478079708962</v>
      </c>
      <c r="E82" s="95">
        <f t="shared" si="4"/>
        <v>17061.729543347978</v>
      </c>
      <c r="F82" s="95">
        <f t="shared" si="4"/>
        <v>18813.617207615302</v>
      </c>
      <c r="G82" s="95">
        <f t="shared" si="4"/>
        <v>26702.575795732148</v>
      </c>
    </row>
    <row r="83" spans="1:7" ht="31.5" customHeight="1" x14ac:dyDescent="0.2">
      <c r="A83" s="13">
        <v>11</v>
      </c>
      <c r="B83" s="10" t="s">
        <v>109</v>
      </c>
      <c r="C83" s="89"/>
      <c r="D83" s="89"/>
      <c r="E83" s="89"/>
      <c r="F83" s="89"/>
      <c r="G83" s="89"/>
    </row>
    <row r="84" spans="1:7" ht="31.5" customHeight="1" x14ac:dyDescent="0.2">
      <c r="A84" s="3" t="s">
        <v>6</v>
      </c>
      <c r="B84" s="10" t="s">
        <v>110</v>
      </c>
      <c r="C84" s="89">
        <v>0</v>
      </c>
      <c r="D84" s="89">
        <v>0</v>
      </c>
      <c r="E84" s="89">
        <v>0</v>
      </c>
      <c r="F84" s="89">
        <v>0</v>
      </c>
      <c r="G84" s="89">
        <v>0</v>
      </c>
    </row>
    <row r="85" spans="1:7" ht="16.5" customHeight="1" x14ac:dyDescent="0.2">
      <c r="A85" s="3" t="s">
        <v>111</v>
      </c>
      <c r="B85" s="10" t="s">
        <v>112</v>
      </c>
      <c r="C85" s="89">
        <v>0</v>
      </c>
      <c r="D85" s="89">
        <v>0</v>
      </c>
      <c r="E85" s="89">
        <v>0</v>
      </c>
      <c r="F85" s="89">
        <v>0</v>
      </c>
      <c r="G85" s="89">
        <v>0</v>
      </c>
    </row>
    <row r="86" spans="1:7" ht="16.5" customHeight="1" x14ac:dyDescent="0.2">
      <c r="A86" s="3" t="s">
        <v>113</v>
      </c>
      <c r="B86" s="10" t="s">
        <v>114</v>
      </c>
      <c r="C86" s="89">
        <v>0</v>
      </c>
      <c r="D86" s="89">
        <v>0</v>
      </c>
      <c r="E86" s="89">
        <v>0</v>
      </c>
      <c r="F86" s="89">
        <v>0</v>
      </c>
      <c r="G86" s="89">
        <v>0</v>
      </c>
    </row>
    <row r="87" spans="1:7" ht="16.5" customHeight="1" x14ac:dyDescent="0.2">
      <c r="A87" s="3" t="s">
        <v>115</v>
      </c>
      <c r="B87" s="10" t="s">
        <v>116</v>
      </c>
      <c r="C87" s="89">
        <v>0</v>
      </c>
      <c r="D87" s="89">
        <v>0</v>
      </c>
      <c r="E87" s="89">
        <v>0</v>
      </c>
      <c r="F87" s="89">
        <v>0</v>
      </c>
      <c r="G87" s="89">
        <v>0</v>
      </c>
    </row>
    <row r="88" spans="1:7" ht="16.5" customHeight="1" x14ac:dyDescent="0.2">
      <c r="A88" s="3" t="s">
        <v>117</v>
      </c>
      <c r="B88" s="10" t="s">
        <v>118</v>
      </c>
      <c r="C88" s="89">
        <v>0</v>
      </c>
      <c r="D88" s="89">
        <v>0</v>
      </c>
      <c r="E88" s="89">
        <v>0</v>
      </c>
      <c r="F88" s="89">
        <v>0</v>
      </c>
      <c r="G88" s="89">
        <v>0</v>
      </c>
    </row>
    <row r="89" spans="1:7" ht="31.5" customHeight="1" x14ac:dyDescent="0.2">
      <c r="A89" s="3" t="s">
        <v>119</v>
      </c>
      <c r="B89" s="10" t="s">
        <v>206</v>
      </c>
      <c r="C89" s="89">
        <v>0</v>
      </c>
      <c r="D89" s="89">
        <v>-0.55000000000000004</v>
      </c>
      <c r="E89" s="89">
        <v>-0.71</v>
      </c>
      <c r="F89" s="89">
        <v>0</v>
      </c>
      <c r="G89" s="89">
        <v>-87</v>
      </c>
    </row>
    <row r="90" spans="1:7" ht="16.5" customHeight="1" x14ac:dyDescent="0.2">
      <c r="A90" s="3" t="s">
        <v>120</v>
      </c>
      <c r="B90" s="10" t="s">
        <v>121</v>
      </c>
      <c r="C90" s="89">
        <v>0</v>
      </c>
      <c r="D90" s="89">
        <v>0</v>
      </c>
      <c r="E90" s="89">
        <v>0</v>
      </c>
      <c r="F90" s="89">
        <v>0</v>
      </c>
      <c r="G90" s="89">
        <v>0</v>
      </c>
    </row>
    <row r="91" spans="1:7" ht="31.5" customHeight="1" x14ac:dyDescent="0.2">
      <c r="A91" s="3" t="s">
        <v>122</v>
      </c>
      <c r="B91" s="10" t="s">
        <v>123</v>
      </c>
      <c r="C91" s="89">
        <v>0</v>
      </c>
      <c r="D91" s="89">
        <v>0</v>
      </c>
      <c r="E91" s="89">
        <v>0</v>
      </c>
      <c r="F91" s="89">
        <v>0</v>
      </c>
      <c r="G91" s="89">
        <v>0</v>
      </c>
    </row>
    <row r="92" spans="1:7" ht="16.5" customHeight="1" x14ac:dyDescent="0.2">
      <c r="A92" s="3" t="s">
        <v>124</v>
      </c>
      <c r="B92" s="10" t="s">
        <v>125</v>
      </c>
      <c r="C92" s="89">
        <v>0</v>
      </c>
      <c r="D92" s="89">
        <v>0</v>
      </c>
      <c r="E92" s="89">
        <v>0</v>
      </c>
      <c r="F92" s="89">
        <v>0</v>
      </c>
      <c r="G92" s="89">
        <v>0</v>
      </c>
    </row>
    <row r="93" spans="1:7" ht="16.5" customHeight="1" x14ac:dyDescent="0.2">
      <c r="A93" s="3" t="s">
        <v>126</v>
      </c>
      <c r="B93" s="10" t="s">
        <v>127</v>
      </c>
      <c r="C93" s="89">
        <v>0</v>
      </c>
      <c r="D93" s="89">
        <v>0</v>
      </c>
      <c r="E93" s="89">
        <v>0</v>
      </c>
      <c r="F93" s="89">
        <v>0</v>
      </c>
      <c r="G93" s="89">
        <v>0</v>
      </c>
    </row>
    <row r="94" spans="1:7" ht="16.5" customHeight="1" x14ac:dyDescent="0.2">
      <c r="A94" s="3" t="s">
        <v>128</v>
      </c>
      <c r="B94" s="10" t="s">
        <v>129</v>
      </c>
      <c r="C94" s="89"/>
      <c r="D94" s="89">
        <v>-3.59</v>
      </c>
      <c r="E94" s="89">
        <v>-4.47</v>
      </c>
      <c r="F94" s="89">
        <v>-7.81</v>
      </c>
      <c r="G94" s="89">
        <v>-8.02</v>
      </c>
    </row>
    <row r="95" spans="1:7" ht="16.5" x14ac:dyDescent="0.2">
      <c r="A95" s="13">
        <v>12</v>
      </c>
      <c r="B95" s="10" t="s">
        <v>130</v>
      </c>
      <c r="C95" s="55">
        <f>C82+SUM(C83:C94)</f>
        <v>13856.36</v>
      </c>
      <c r="D95" s="95">
        <f t="shared" ref="D95:G95" si="5">D82+SUM(D83:D94)</f>
        <v>14769.338079708963</v>
      </c>
      <c r="E95" s="95">
        <f t="shared" si="5"/>
        <v>17056.549543347977</v>
      </c>
      <c r="F95" s="95">
        <f t="shared" si="5"/>
        <v>18805.8072076153</v>
      </c>
      <c r="G95" s="95">
        <f t="shared" si="5"/>
        <v>26607.555795732147</v>
      </c>
    </row>
    <row r="96" spans="1:7" ht="49.5" x14ac:dyDescent="0.2">
      <c r="A96" s="13">
        <v>13</v>
      </c>
      <c r="B96" s="10" t="s">
        <v>140</v>
      </c>
      <c r="C96" s="122" t="s">
        <v>204</v>
      </c>
      <c r="D96" s="123"/>
      <c r="E96" s="123"/>
      <c r="F96" s="123"/>
      <c r="G96" s="124"/>
    </row>
    <row r="97" spans="1:7" ht="78.75" x14ac:dyDescent="0.2">
      <c r="A97" s="13" t="s">
        <v>207</v>
      </c>
      <c r="B97" s="10" t="s">
        <v>208</v>
      </c>
      <c r="C97" s="94">
        <v>13.76</v>
      </c>
      <c r="D97" s="94">
        <v>33.270000000000003</v>
      </c>
      <c r="E97" s="94">
        <v>73.430000000000007</v>
      </c>
      <c r="F97" s="94">
        <v>214.13</v>
      </c>
      <c r="G97" s="94">
        <v>404</v>
      </c>
    </row>
    <row r="98" spans="1:7" ht="16.5" x14ac:dyDescent="0.2">
      <c r="A98" s="13">
        <v>14</v>
      </c>
      <c r="B98" s="10" t="s">
        <v>209</v>
      </c>
      <c r="C98" s="95">
        <f>C95+C97</f>
        <v>13870.12</v>
      </c>
      <c r="D98" s="95">
        <f t="shared" ref="D98:G98" si="6">D95+D97</f>
        <v>14802.608079708963</v>
      </c>
      <c r="E98" s="95">
        <f t="shared" si="6"/>
        <v>17129.979543347978</v>
      </c>
      <c r="F98" s="95">
        <f t="shared" si="6"/>
        <v>19019.937207615301</v>
      </c>
      <c r="G98" s="95">
        <f t="shared" si="6"/>
        <v>27011.555795732147</v>
      </c>
    </row>
    <row r="99" spans="1:7" x14ac:dyDescent="0.2">
      <c r="A99" s="3" t="s">
        <v>131</v>
      </c>
      <c r="B99" s="116"/>
      <c r="C99" s="116"/>
      <c r="D99" s="116"/>
      <c r="E99" s="116"/>
      <c r="F99" s="116"/>
      <c r="G99" s="54"/>
    </row>
    <row r="100" spans="1:7" ht="82.5" customHeight="1" x14ac:dyDescent="0.2">
      <c r="A100" s="4"/>
      <c r="B100" s="116" t="s">
        <v>150</v>
      </c>
      <c r="C100" s="116"/>
      <c r="D100" s="116"/>
      <c r="E100" s="116"/>
      <c r="F100" s="116"/>
      <c r="G100" s="116"/>
    </row>
    <row r="101" spans="1:7" ht="36.75" customHeight="1" x14ac:dyDescent="0.2">
      <c r="A101" s="4"/>
      <c r="B101" s="116" t="s">
        <v>141</v>
      </c>
      <c r="C101" s="116"/>
      <c r="D101" s="116"/>
      <c r="E101" s="116"/>
      <c r="F101" s="116"/>
      <c r="G101" s="116"/>
    </row>
    <row r="102" spans="1:7" ht="16.5" customHeight="1" x14ac:dyDescent="0.2">
      <c r="A102" s="4"/>
      <c r="B102" s="116" t="s">
        <v>147</v>
      </c>
      <c r="C102" s="116"/>
      <c r="D102" s="116"/>
      <c r="E102" s="116"/>
      <c r="F102" s="116"/>
      <c r="G102" s="116"/>
    </row>
    <row r="103" spans="1:7" x14ac:dyDescent="0.2">
      <c r="A103" s="4"/>
      <c r="B103" s="116" t="s">
        <v>142</v>
      </c>
      <c r="C103" s="116"/>
      <c r="D103" s="116"/>
      <c r="E103" s="116"/>
      <c r="F103" s="116"/>
      <c r="G103" s="116"/>
    </row>
    <row r="104" spans="1:7" ht="31.5" customHeight="1" x14ac:dyDescent="0.2">
      <c r="A104" s="4"/>
      <c r="B104" s="116" t="s">
        <v>143</v>
      </c>
      <c r="C104" s="116"/>
      <c r="D104" s="116"/>
      <c r="E104" s="116"/>
      <c r="F104" s="116"/>
      <c r="G104" s="116"/>
    </row>
    <row r="105" spans="1:7" x14ac:dyDescent="0.2">
      <c r="A105" s="4"/>
      <c r="B105" s="116" t="s">
        <v>144</v>
      </c>
      <c r="C105" s="116"/>
      <c r="D105" s="116"/>
      <c r="E105" s="116"/>
      <c r="F105" s="116"/>
      <c r="G105" s="116"/>
    </row>
    <row r="106" spans="1:7" x14ac:dyDescent="0.2">
      <c r="A106" s="4"/>
      <c r="B106" s="116" t="s">
        <v>145</v>
      </c>
      <c r="C106" s="116"/>
      <c r="D106" s="116"/>
      <c r="E106" s="116"/>
      <c r="F106" s="116"/>
      <c r="G106" s="116"/>
    </row>
    <row r="107" spans="1:7" x14ac:dyDescent="0.2">
      <c r="A107" s="4"/>
      <c r="B107" s="116" t="s">
        <v>146</v>
      </c>
      <c r="C107" s="116"/>
      <c r="D107" s="116"/>
      <c r="E107" s="116"/>
      <c r="F107" s="116"/>
      <c r="G107" s="116"/>
    </row>
    <row r="108" spans="1:7" ht="30.75" customHeight="1" x14ac:dyDescent="0.2">
      <c r="A108" s="4"/>
      <c r="B108" s="116" t="s">
        <v>148</v>
      </c>
      <c r="C108" s="116"/>
      <c r="D108" s="116"/>
      <c r="E108" s="116"/>
      <c r="F108" s="116"/>
      <c r="G108" s="116"/>
    </row>
    <row r="109" spans="1:7" ht="30.75" customHeight="1" x14ac:dyDescent="0.2">
      <c r="A109" s="4"/>
      <c r="B109" s="116" t="s">
        <v>149</v>
      </c>
      <c r="C109" s="116"/>
      <c r="D109" s="116"/>
      <c r="E109" s="116"/>
      <c r="F109" s="116"/>
      <c r="G109" s="116"/>
    </row>
    <row r="111" spans="1:7" ht="16.5" x14ac:dyDescent="0.2">
      <c r="A111" s="62" t="s">
        <v>191</v>
      </c>
      <c r="B111" s="61"/>
      <c r="C111" s="56"/>
      <c r="D111" s="56"/>
      <c r="E111" s="56"/>
      <c r="F111" s="56"/>
      <c r="G111" s="56"/>
    </row>
    <row r="112" spans="1:7" ht="16.5" x14ac:dyDescent="0.2">
      <c r="A112" s="66" t="s">
        <v>192</v>
      </c>
      <c r="B112" s="63" t="s">
        <v>193</v>
      </c>
      <c r="C112" s="57" t="s">
        <v>10</v>
      </c>
      <c r="D112" s="57" t="s">
        <v>11</v>
      </c>
      <c r="E112" s="57" t="s">
        <v>12</v>
      </c>
      <c r="F112" s="57" t="s">
        <v>13</v>
      </c>
      <c r="G112" s="57" t="s">
        <v>22</v>
      </c>
    </row>
    <row r="113" spans="1:7" x14ac:dyDescent="0.25">
      <c r="A113" s="67">
        <v>1</v>
      </c>
      <c r="B113" s="64" t="s">
        <v>194</v>
      </c>
      <c r="C113" s="59">
        <v>6.28</v>
      </c>
      <c r="D113" s="59">
        <v>3.46</v>
      </c>
      <c r="E113" s="59">
        <v>6.5035195999999997</v>
      </c>
      <c r="F113" s="59">
        <v>15.759487299999996</v>
      </c>
      <c r="G113" s="59">
        <v>26.197046600000004</v>
      </c>
    </row>
    <row r="114" spans="1:7" x14ac:dyDescent="0.25">
      <c r="A114" s="67">
        <v>2</v>
      </c>
      <c r="B114" s="64" t="s">
        <v>195</v>
      </c>
      <c r="C114" s="59">
        <v>356.50999999999988</v>
      </c>
      <c r="D114" s="59">
        <v>61.2</v>
      </c>
      <c r="E114" s="59">
        <v>56.459374600000025</v>
      </c>
      <c r="F114" s="59">
        <v>107.30200030000003</v>
      </c>
      <c r="G114" s="59">
        <v>144.26531090000003</v>
      </c>
    </row>
    <row r="115" spans="1:7" x14ac:dyDescent="0.25">
      <c r="A115" s="67">
        <v>3</v>
      </c>
      <c r="B115" s="64" t="s">
        <v>196</v>
      </c>
      <c r="C115" s="59"/>
      <c r="D115" s="59">
        <v>53.18</v>
      </c>
      <c r="E115" s="59">
        <v>62.673133699999987</v>
      </c>
      <c r="F115" s="59">
        <v>85.14214760000003</v>
      </c>
      <c r="G115" s="59">
        <v>93.156200999999996</v>
      </c>
    </row>
    <row r="116" spans="1:7" x14ac:dyDescent="0.25">
      <c r="A116" s="67">
        <v>4</v>
      </c>
      <c r="B116" s="64" t="s">
        <v>197</v>
      </c>
      <c r="C116" s="59"/>
      <c r="D116" s="59"/>
      <c r="E116" s="59">
        <v>0</v>
      </c>
      <c r="F116" s="59">
        <v>2.8544799999999999E-2</v>
      </c>
      <c r="G116" s="59">
        <v>-3.9550000000002322E-4</v>
      </c>
    </row>
    <row r="117" spans="1:7" x14ac:dyDescent="0.25">
      <c r="A117" s="67">
        <v>5</v>
      </c>
      <c r="B117" s="64" t="s">
        <v>198</v>
      </c>
      <c r="C117" s="59"/>
      <c r="D117" s="59">
        <v>18.260000000000002</v>
      </c>
      <c r="E117" s="59">
        <v>16.534445499999997</v>
      </c>
      <c r="F117" s="59">
        <v>33.68438920000002</v>
      </c>
      <c r="G117" s="59">
        <v>10.441519500000004</v>
      </c>
    </row>
    <row r="118" spans="1:7" x14ac:dyDescent="0.25">
      <c r="A118" s="67">
        <v>6</v>
      </c>
      <c r="B118" s="64" t="s">
        <v>199</v>
      </c>
      <c r="C118" s="59"/>
      <c r="D118" s="59">
        <v>0.09</v>
      </c>
      <c r="E118" s="59">
        <v>0.51341060000000005</v>
      </c>
      <c r="F118" s="59">
        <v>0.11354490000000003</v>
      </c>
      <c r="G118" s="59">
        <v>-6.6339999999999975E-4</v>
      </c>
    </row>
    <row r="119" spans="1:7" x14ac:dyDescent="0.25">
      <c r="A119" s="67">
        <v>7</v>
      </c>
      <c r="B119" s="64" t="s">
        <v>200</v>
      </c>
      <c r="C119" s="59"/>
      <c r="D119" s="59">
        <v>4.97</v>
      </c>
      <c r="E119" s="59">
        <v>4.9886996999999997</v>
      </c>
      <c r="F119" s="59">
        <v>16.843821299999995</v>
      </c>
      <c r="G119" s="59">
        <v>10.492246899999998</v>
      </c>
    </row>
    <row r="120" spans="1:7" x14ac:dyDescent="0.25">
      <c r="A120" s="67">
        <v>8</v>
      </c>
      <c r="B120" s="64" t="s">
        <v>203</v>
      </c>
      <c r="C120" s="59"/>
      <c r="D120" s="59">
        <v>0.39</v>
      </c>
      <c r="E120" s="59">
        <v>1.25594E-2</v>
      </c>
      <c r="F120" s="59">
        <v>1.9566754000000013</v>
      </c>
      <c r="G120" s="59">
        <v>6.6419148999999997</v>
      </c>
    </row>
    <row r="121" spans="1:7" x14ac:dyDescent="0.25">
      <c r="A121" s="67">
        <v>9</v>
      </c>
      <c r="B121" s="64" t="s">
        <v>201</v>
      </c>
      <c r="C121" s="59"/>
      <c r="D121" s="59">
        <v>492.96</v>
      </c>
      <c r="E121" s="59">
        <v>1915.7532321999984</v>
      </c>
      <c r="F121" s="59">
        <v>276.0204397</v>
      </c>
      <c r="G121" s="59">
        <v>835.23836309999979</v>
      </c>
    </row>
    <row r="122" spans="1:7" x14ac:dyDescent="0.25">
      <c r="A122" s="67">
        <v>10</v>
      </c>
      <c r="B122" s="64" t="s">
        <v>202</v>
      </c>
      <c r="C122" s="59"/>
      <c r="D122" s="59">
        <v>1.23</v>
      </c>
      <c r="E122" s="59">
        <v>3.0901077000000017</v>
      </c>
      <c r="F122" s="59">
        <v>1.7408693999999987</v>
      </c>
      <c r="G122" s="59">
        <v>4.2762000000807227E-3</v>
      </c>
    </row>
    <row r="123" spans="1:7" ht="16.5" x14ac:dyDescent="0.2">
      <c r="A123" s="66"/>
      <c r="B123" s="63" t="s">
        <v>185</v>
      </c>
      <c r="C123" s="60">
        <v>362.78999999999985</v>
      </c>
      <c r="D123" s="60">
        <v>635.74</v>
      </c>
      <c r="E123" s="60">
        <v>2066.5284829999982</v>
      </c>
      <c r="F123" s="60">
        <v>538.59191989999999</v>
      </c>
      <c r="G123" s="60">
        <v>1126.4358201999999</v>
      </c>
    </row>
  </sheetData>
  <mergeCells count="21">
    <mergeCell ref="B107:G107"/>
    <mergeCell ref="B108:G108"/>
    <mergeCell ref="B109:G109"/>
    <mergeCell ref="B103:G103"/>
    <mergeCell ref="B104:G104"/>
    <mergeCell ref="B105:G105"/>
    <mergeCell ref="B106:G106"/>
    <mergeCell ref="A1:G1"/>
    <mergeCell ref="B100:G100"/>
    <mergeCell ref="B101:G101"/>
    <mergeCell ref="B102:G102"/>
    <mergeCell ref="C4:G4"/>
    <mergeCell ref="C6:D6"/>
    <mergeCell ref="F6:G6"/>
    <mergeCell ref="C5:G5"/>
    <mergeCell ref="A3:G3"/>
    <mergeCell ref="B99:F99"/>
    <mergeCell ref="C96:G96"/>
    <mergeCell ref="C13:G13"/>
    <mergeCell ref="C11:G11"/>
    <mergeCell ref="C24:G24"/>
  </mergeCells>
  <pageMargins left="0.7" right="0.45" top="0.68" bottom="0.45" header="0.3" footer="0.3"/>
  <pageSetup paperSize="9" scale="72" fitToHeight="1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view="pageBreakPreview" topLeftCell="A61" zoomScaleNormal="100" zoomScaleSheetLayoutView="100" workbookViewId="0">
      <selection activeCell="A79" sqref="A79:H81"/>
    </sheetView>
  </sheetViews>
  <sheetFormatPr defaultColWidth="9.33203125" defaultRowHeight="15.75" x14ac:dyDescent="0.2"/>
  <cols>
    <col min="1" max="1" width="9.33203125" style="1"/>
    <col min="2" max="2" width="15.83203125" style="1" customWidth="1"/>
    <col min="3" max="3" width="26.83203125" style="1" customWidth="1"/>
    <col min="4" max="4" width="15.1640625" style="1" customWidth="1"/>
    <col min="5" max="5" width="15.33203125" style="1" customWidth="1"/>
    <col min="6" max="6" width="15.6640625" style="1" customWidth="1"/>
    <col min="7" max="7" width="15.83203125" style="1" customWidth="1"/>
    <col min="8" max="8" width="15.1640625" style="1" customWidth="1"/>
    <col min="9" max="9" width="9.33203125" style="1"/>
    <col min="10" max="10" width="29.1640625" style="1" customWidth="1"/>
    <col min="11" max="17" width="12.1640625" style="1" customWidth="1"/>
    <col min="18" max="16384" width="9.33203125" style="1"/>
  </cols>
  <sheetData>
    <row r="1" spans="1:8" ht="16.5" customHeight="1" x14ac:dyDescent="0.2">
      <c r="A1" s="128" t="s">
        <v>214</v>
      </c>
      <c r="B1" s="128"/>
      <c r="C1" s="128"/>
      <c r="D1" s="128"/>
      <c r="E1" s="128"/>
      <c r="F1" s="128"/>
      <c r="G1" s="128"/>
      <c r="H1" s="128"/>
    </row>
    <row r="2" spans="1:8" ht="16.5" customHeight="1" thickBot="1" x14ac:dyDescent="0.25">
      <c r="A2" s="17"/>
      <c r="B2" s="18"/>
      <c r="C2" s="17"/>
      <c r="D2" s="17"/>
      <c r="E2" s="17"/>
      <c r="F2" s="17"/>
      <c r="G2" s="17"/>
      <c r="H2" s="19"/>
    </row>
    <row r="3" spans="1:8" ht="21.75" customHeight="1" x14ac:dyDescent="0.2">
      <c r="A3" s="142" t="s">
        <v>153</v>
      </c>
      <c r="B3" s="143"/>
      <c r="C3" s="143"/>
      <c r="D3" s="143"/>
      <c r="E3" s="143"/>
      <c r="F3" s="143"/>
      <c r="G3" s="143"/>
      <c r="H3" s="144"/>
    </row>
    <row r="4" spans="1:8" ht="16.5" customHeight="1" x14ac:dyDescent="0.2">
      <c r="A4" s="132" t="s">
        <v>8</v>
      </c>
      <c r="B4" s="133"/>
      <c r="C4" s="133"/>
      <c r="D4" s="133" t="s">
        <v>17</v>
      </c>
      <c r="E4" s="133"/>
      <c r="F4" s="133"/>
      <c r="G4" s="133"/>
      <c r="H4" s="134"/>
    </row>
    <row r="5" spans="1:8" ht="16.5" customHeight="1" x14ac:dyDescent="0.2">
      <c r="A5" s="132" t="s">
        <v>9</v>
      </c>
      <c r="B5" s="133"/>
      <c r="C5" s="133"/>
      <c r="D5" s="133" t="s">
        <v>190</v>
      </c>
      <c r="E5" s="133"/>
      <c r="F5" s="133"/>
      <c r="G5" s="133"/>
      <c r="H5" s="134"/>
    </row>
    <row r="6" spans="1:8" ht="16.5" customHeight="1" thickBot="1" x14ac:dyDescent="0.25">
      <c r="A6" s="17"/>
      <c r="B6" s="17"/>
      <c r="C6" s="17"/>
      <c r="D6" s="17"/>
      <c r="E6" s="17"/>
      <c r="F6" s="17"/>
      <c r="G6" s="17"/>
      <c r="H6" s="17"/>
    </row>
    <row r="7" spans="1:8" ht="16.5" customHeight="1" x14ac:dyDescent="0.2">
      <c r="A7" s="135" t="s">
        <v>154</v>
      </c>
      <c r="B7" s="136"/>
      <c r="C7" s="136"/>
      <c r="D7" s="136"/>
      <c r="E7" s="136"/>
      <c r="F7" s="136"/>
      <c r="G7" s="136"/>
      <c r="H7" s="137"/>
    </row>
    <row r="8" spans="1:8" ht="16.5" customHeight="1" x14ac:dyDescent="0.2">
      <c r="A8" s="145" t="s">
        <v>155</v>
      </c>
      <c r="B8" s="146"/>
      <c r="C8" s="146"/>
      <c r="D8" s="146"/>
      <c r="E8" s="146"/>
      <c r="F8" s="146"/>
      <c r="G8" s="146"/>
      <c r="H8" s="147"/>
    </row>
    <row r="9" spans="1:8" ht="16.5" customHeight="1" x14ac:dyDescent="0.2">
      <c r="A9" s="101"/>
      <c r="B9" s="20"/>
      <c r="C9" s="21"/>
      <c r="D9" s="98" t="s">
        <v>156</v>
      </c>
      <c r="E9" s="98" t="s">
        <v>157</v>
      </c>
      <c r="F9" s="98" t="s">
        <v>158</v>
      </c>
      <c r="G9" s="98" t="s">
        <v>159</v>
      </c>
      <c r="H9" s="100" t="s">
        <v>160</v>
      </c>
    </row>
    <row r="10" spans="1:8" ht="16.5" customHeight="1" x14ac:dyDescent="0.2">
      <c r="A10" s="30">
        <v>1</v>
      </c>
      <c r="B10" s="31" t="s">
        <v>161</v>
      </c>
      <c r="C10" s="32"/>
      <c r="D10" s="43"/>
      <c r="E10" s="43"/>
      <c r="F10" s="43"/>
      <c r="G10" s="43"/>
      <c r="H10" s="105"/>
    </row>
    <row r="11" spans="1:8" x14ac:dyDescent="0.2">
      <c r="A11" s="30"/>
      <c r="B11" s="31" t="s">
        <v>162</v>
      </c>
      <c r="C11" s="32"/>
      <c r="D11" s="68">
        <v>0</v>
      </c>
      <c r="E11" s="68">
        <v>0</v>
      </c>
      <c r="F11" s="68">
        <v>0</v>
      </c>
      <c r="G11" s="68">
        <v>0</v>
      </c>
      <c r="H11" s="69">
        <v>0</v>
      </c>
    </row>
    <row r="12" spans="1:8" x14ac:dyDescent="0.2">
      <c r="A12" s="30"/>
      <c r="B12" s="31"/>
      <c r="C12" s="32"/>
      <c r="D12" s="46"/>
      <c r="E12" s="46"/>
      <c r="F12" s="46"/>
      <c r="G12" s="46"/>
      <c r="H12" s="47"/>
    </row>
    <row r="13" spans="1:8" x14ac:dyDescent="0.2">
      <c r="A13" s="30">
        <v>2</v>
      </c>
      <c r="B13" s="31" t="s">
        <v>14</v>
      </c>
      <c r="C13" s="32"/>
      <c r="D13" s="46"/>
      <c r="E13" s="46"/>
      <c r="F13" s="46"/>
      <c r="G13" s="46"/>
      <c r="H13" s="47"/>
    </row>
    <row r="14" spans="1:8" x14ac:dyDescent="0.2">
      <c r="A14" s="30"/>
      <c r="B14" s="31" t="s">
        <v>162</v>
      </c>
      <c r="C14" s="32"/>
      <c r="D14" s="68">
        <v>0</v>
      </c>
      <c r="E14" s="68">
        <v>0</v>
      </c>
      <c r="F14" s="68">
        <v>0</v>
      </c>
      <c r="G14" s="68">
        <v>0</v>
      </c>
      <c r="H14" s="69">
        <v>0</v>
      </c>
    </row>
    <row r="15" spans="1:8" x14ac:dyDescent="0.2">
      <c r="A15" s="30"/>
      <c r="B15" s="31" t="s">
        <v>163</v>
      </c>
      <c r="C15" s="32"/>
      <c r="D15" s="68">
        <v>0</v>
      </c>
      <c r="E15" s="68">
        <v>0</v>
      </c>
      <c r="F15" s="68">
        <v>0</v>
      </c>
      <c r="G15" s="68">
        <v>0</v>
      </c>
      <c r="H15" s="69">
        <v>0</v>
      </c>
    </row>
    <row r="16" spans="1:8" x14ac:dyDescent="0.2">
      <c r="A16" s="30"/>
      <c r="B16" s="31"/>
      <c r="C16" s="32"/>
      <c r="D16" s="46"/>
      <c r="E16" s="46"/>
      <c r="F16" s="46"/>
      <c r="G16" s="46"/>
      <c r="H16" s="47"/>
    </row>
    <row r="17" spans="1:8" x14ac:dyDescent="0.2">
      <c r="A17" s="30">
        <v>3</v>
      </c>
      <c r="B17" s="31" t="s">
        <v>176</v>
      </c>
      <c r="C17" s="32"/>
      <c r="D17" s="46"/>
      <c r="E17" s="46"/>
      <c r="F17" s="46"/>
      <c r="G17" s="46"/>
      <c r="H17" s="47"/>
    </row>
    <row r="18" spans="1:8" x14ac:dyDescent="0.2">
      <c r="A18" s="30"/>
      <c r="B18" s="31" t="s">
        <v>162</v>
      </c>
      <c r="C18" s="32"/>
      <c r="D18" s="68">
        <v>0</v>
      </c>
      <c r="E18" s="68">
        <v>0</v>
      </c>
      <c r="F18" s="68">
        <v>0</v>
      </c>
      <c r="G18" s="68">
        <v>0</v>
      </c>
      <c r="H18" s="69">
        <v>0</v>
      </c>
    </row>
    <row r="19" spans="1:8" x14ac:dyDescent="0.2">
      <c r="A19" s="30"/>
      <c r="B19" s="31"/>
      <c r="C19" s="32"/>
      <c r="D19" s="46"/>
      <c r="E19" s="46"/>
      <c r="F19" s="46"/>
      <c r="G19" s="46"/>
      <c r="H19" s="47"/>
    </row>
    <row r="20" spans="1:8" x14ac:dyDescent="0.2">
      <c r="A20" s="30">
        <v>4</v>
      </c>
      <c r="B20" s="31" t="s">
        <v>15</v>
      </c>
      <c r="C20" s="32"/>
      <c r="D20" s="46"/>
      <c r="E20" s="46"/>
      <c r="F20" s="46"/>
      <c r="G20" s="46"/>
      <c r="H20" s="47"/>
    </row>
    <row r="21" spans="1:8" x14ac:dyDescent="0.2">
      <c r="A21" s="30"/>
      <c r="B21" s="31" t="s">
        <v>162</v>
      </c>
      <c r="C21" s="32"/>
      <c r="D21" s="68">
        <v>0</v>
      </c>
      <c r="E21" s="68">
        <v>0</v>
      </c>
      <c r="F21" s="68">
        <v>0</v>
      </c>
      <c r="G21" s="68">
        <v>0</v>
      </c>
      <c r="H21" s="69">
        <v>0</v>
      </c>
    </row>
    <row r="22" spans="1:8" x14ac:dyDescent="0.2">
      <c r="A22" s="30"/>
      <c r="B22" s="31" t="s">
        <v>163</v>
      </c>
      <c r="C22" s="32"/>
      <c r="D22" s="68">
        <v>771.92500000000007</v>
      </c>
      <c r="E22" s="68">
        <v>771.92500000000007</v>
      </c>
      <c r="F22" s="68">
        <v>1076.8050000000001</v>
      </c>
      <c r="G22" s="68">
        <v>1160.0290000000002</v>
      </c>
      <c r="H22" s="69">
        <v>1160.0290000000002</v>
      </c>
    </row>
    <row r="23" spans="1:8" x14ac:dyDescent="0.2">
      <c r="A23" s="30"/>
      <c r="B23" s="31"/>
      <c r="C23" s="32"/>
      <c r="D23" s="48"/>
      <c r="E23" s="48"/>
      <c r="F23" s="48"/>
      <c r="G23" s="48"/>
      <c r="H23" s="49"/>
    </row>
    <row r="24" spans="1:8" x14ac:dyDescent="0.2">
      <c r="A24" s="30">
        <v>5</v>
      </c>
      <c r="B24" s="31" t="s">
        <v>18</v>
      </c>
      <c r="C24" s="32"/>
      <c r="D24" s="48"/>
      <c r="E24" s="48"/>
      <c r="F24" s="48"/>
      <c r="G24" s="48"/>
      <c r="H24" s="49"/>
    </row>
    <row r="25" spans="1:8" x14ac:dyDescent="0.2">
      <c r="A25" s="30"/>
      <c r="B25" s="31" t="s">
        <v>177</v>
      </c>
      <c r="C25" s="32"/>
      <c r="D25" s="68">
        <v>383.03399999999999</v>
      </c>
      <c r="E25" s="68">
        <v>383.03399999999999</v>
      </c>
      <c r="F25" s="68">
        <v>383.03399999999999</v>
      </c>
      <c r="G25" s="68">
        <v>383.03399999999999</v>
      </c>
      <c r="H25" s="69">
        <v>383.03399999999999</v>
      </c>
    </row>
    <row r="26" spans="1:8" x14ac:dyDescent="0.2">
      <c r="A26" s="30"/>
      <c r="B26" s="31"/>
      <c r="C26" s="32"/>
      <c r="D26" s="48"/>
      <c r="E26" s="48"/>
      <c r="F26" s="48"/>
      <c r="G26" s="48"/>
      <c r="H26" s="49"/>
    </row>
    <row r="27" spans="1:8" x14ac:dyDescent="0.2">
      <c r="A27" s="30">
        <v>5</v>
      </c>
      <c r="B27" s="31" t="s">
        <v>186</v>
      </c>
      <c r="C27" s="32"/>
      <c r="D27" s="48"/>
      <c r="E27" s="48"/>
      <c r="F27" s="48"/>
      <c r="G27" s="48"/>
      <c r="H27" s="49"/>
    </row>
    <row r="28" spans="1:8" x14ac:dyDescent="0.2">
      <c r="A28" s="30"/>
      <c r="B28" s="31" t="s">
        <v>177</v>
      </c>
      <c r="C28" s="32"/>
      <c r="D28" s="68">
        <v>37.200000000000003</v>
      </c>
      <c r="E28" s="68">
        <v>37.200000000000003</v>
      </c>
      <c r="F28" s="68">
        <v>203.8</v>
      </c>
      <c r="G28" s="68">
        <v>330.8</v>
      </c>
      <c r="H28" s="69">
        <v>330.8</v>
      </c>
    </row>
    <row r="29" spans="1:8" x14ac:dyDescent="0.2">
      <c r="A29" s="30"/>
      <c r="B29" s="31"/>
      <c r="C29" s="32"/>
      <c r="D29" s="46"/>
      <c r="E29" s="46"/>
      <c r="F29" s="46"/>
      <c r="G29" s="46"/>
      <c r="H29" s="47"/>
    </row>
    <row r="30" spans="1:8" x14ac:dyDescent="0.2">
      <c r="A30" s="30">
        <v>6</v>
      </c>
      <c r="B30" s="31" t="s">
        <v>16</v>
      </c>
      <c r="C30" s="32"/>
      <c r="D30" s="46"/>
      <c r="E30" s="46"/>
      <c r="F30" s="46"/>
      <c r="G30" s="46"/>
      <c r="H30" s="47"/>
    </row>
    <row r="31" spans="1:8" x14ac:dyDescent="0.2">
      <c r="A31" s="30"/>
      <c r="B31" s="31" t="s">
        <v>162</v>
      </c>
      <c r="C31" s="32"/>
      <c r="D31" s="68">
        <v>84.411000000000001</v>
      </c>
      <c r="E31" s="68">
        <v>84.411000000000001</v>
      </c>
      <c r="F31" s="68">
        <v>84.411000000000001</v>
      </c>
      <c r="G31" s="68">
        <v>84.411000000000001</v>
      </c>
      <c r="H31" s="69">
        <v>84.411000000000001</v>
      </c>
    </row>
    <row r="32" spans="1:8" x14ac:dyDescent="0.2">
      <c r="A32" s="30"/>
      <c r="B32" s="31" t="s">
        <v>163</v>
      </c>
      <c r="C32" s="32"/>
      <c r="D32" s="68">
        <v>230.75</v>
      </c>
      <c r="E32" s="68">
        <v>230.75</v>
      </c>
      <c r="F32" s="68">
        <v>230.75</v>
      </c>
      <c r="G32" s="68">
        <v>278.75</v>
      </c>
      <c r="H32" s="69">
        <v>278.75</v>
      </c>
    </row>
    <row r="33" spans="1:8" x14ac:dyDescent="0.2">
      <c r="A33" s="30"/>
      <c r="B33" s="31"/>
      <c r="C33" s="32"/>
      <c r="D33" s="48"/>
      <c r="E33" s="48"/>
      <c r="F33" s="48"/>
      <c r="G33" s="48"/>
      <c r="H33" s="49"/>
    </row>
    <row r="34" spans="1:8" x14ac:dyDescent="0.2">
      <c r="A34" s="30">
        <v>7</v>
      </c>
      <c r="B34" s="31" t="s">
        <v>164</v>
      </c>
      <c r="C34" s="32"/>
      <c r="D34" s="48"/>
      <c r="E34" s="48"/>
      <c r="F34" s="48"/>
      <c r="G34" s="48"/>
      <c r="H34" s="49"/>
    </row>
    <row r="35" spans="1:8" x14ac:dyDescent="0.2">
      <c r="A35" s="30"/>
      <c r="B35" s="31" t="s">
        <v>162</v>
      </c>
      <c r="C35" s="32"/>
      <c r="D35" s="68">
        <v>1527.7129999999997</v>
      </c>
      <c r="E35" s="85">
        <v>1527.7129999999997</v>
      </c>
      <c r="F35" s="85">
        <v>1527.7129999999997</v>
      </c>
      <c r="G35" s="85">
        <v>1527.7129999999997</v>
      </c>
      <c r="H35" s="86">
        <v>1527.7129999999997</v>
      </c>
    </row>
    <row r="36" spans="1:8" ht="16.5" thickBot="1" x14ac:dyDescent="0.25">
      <c r="A36" s="33"/>
      <c r="B36" s="34" t="s">
        <v>163</v>
      </c>
      <c r="C36" s="35"/>
      <c r="D36" s="87">
        <v>136.65699999999998</v>
      </c>
      <c r="E36" s="87">
        <v>136.65699999999998</v>
      </c>
      <c r="F36" s="87">
        <v>136.65699999999998</v>
      </c>
      <c r="G36" s="87">
        <v>150.58799999999999</v>
      </c>
      <c r="H36" s="88">
        <v>150.58799999999999</v>
      </c>
    </row>
    <row r="37" spans="1:8" ht="9" customHeight="1" x14ac:dyDescent="0.2">
      <c r="A37" s="17"/>
      <c r="B37" s="18"/>
      <c r="C37" s="17"/>
      <c r="D37" s="42"/>
      <c r="E37" s="42"/>
      <c r="F37" s="42"/>
      <c r="G37" s="42"/>
      <c r="H37" s="42"/>
    </row>
    <row r="38" spans="1:8" ht="8.25" customHeight="1" thickBot="1" x14ac:dyDescent="0.25">
      <c r="A38" s="22"/>
      <c r="B38" s="23"/>
      <c r="C38" s="22"/>
      <c r="D38" s="22"/>
      <c r="E38" s="22"/>
      <c r="F38" s="22"/>
      <c r="G38" s="22"/>
      <c r="H38" s="22"/>
    </row>
    <row r="39" spans="1:8" ht="16.5" x14ac:dyDescent="0.2">
      <c r="A39" s="135" t="s">
        <v>165</v>
      </c>
      <c r="B39" s="136"/>
      <c r="C39" s="136"/>
      <c r="D39" s="136"/>
      <c r="E39" s="136"/>
      <c r="F39" s="136"/>
      <c r="G39" s="136"/>
      <c r="H39" s="137"/>
    </row>
    <row r="40" spans="1:8" ht="16.5" x14ac:dyDescent="0.2">
      <c r="A40" s="138"/>
      <c r="B40" s="140"/>
      <c r="C40" s="148" t="s">
        <v>166</v>
      </c>
      <c r="D40" s="148" t="s">
        <v>155</v>
      </c>
      <c r="E40" s="148"/>
      <c r="F40" s="148"/>
      <c r="G40" s="148"/>
      <c r="H40" s="149"/>
    </row>
    <row r="41" spans="1:8" ht="16.5" x14ac:dyDescent="0.2">
      <c r="A41" s="139"/>
      <c r="B41" s="141"/>
      <c r="C41" s="148"/>
      <c r="D41" s="98" t="s">
        <v>156</v>
      </c>
      <c r="E41" s="98" t="s">
        <v>157</v>
      </c>
      <c r="F41" s="65" t="s">
        <v>158</v>
      </c>
      <c r="G41" s="98" t="s">
        <v>159</v>
      </c>
      <c r="H41" s="100" t="s">
        <v>160</v>
      </c>
    </row>
    <row r="42" spans="1:8" x14ac:dyDescent="0.2">
      <c r="A42" s="103">
        <v>1</v>
      </c>
      <c r="B42" s="70" t="s">
        <v>167</v>
      </c>
      <c r="C42" s="70" t="s">
        <v>178</v>
      </c>
      <c r="D42" s="99">
        <v>0</v>
      </c>
      <c r="E42" s="99">
        <v>0</v>
      </c>
      <c r="F42" s="99">
        <v>609.76</v>
      </c>
      <c r="G42" s="99">
        <v>609.76</v>
      </c>
      <c r="H42" s="106">
        <v>609.76</v>
      </c>
    </row>
    <row r="43" spans="1:8" x14ac:dyDescent="0.2">
      <c r="A43" s="103">
        <v>2</v>
      </c>
      <c r="B43" s="70" t="s">
        <v>168</v>
      </c>
      <c r="C43" s="70" t="s">
        <v>178</v>
      </c>
      <c r="D43" s="99">
        <v>2384.3179999999998</v>
      </c>
      <c r="E43" s="99">
        <v>2384.3179999999998</v>
      </c>
      <c r="F43" s="99">
        <v>2717.5179999999996</v>
      </c>
      <c r="G43" s="99">
        <v>3137.9659999999999</v>
      </c>
      <c r="H43" s="106">
        <v>3137.9659999999999</v>
      </c>
    </row>
    <row r="44" spans="1:8" x14ac:dyDescent="0.2">
      <c r="A44" s="157">
        <v>3</v>
      </c>
      <c r="B44" s="154" t="s">
        <v>169</v>
      </c>
      <c r="C44" s="70" t="s">
        <v>180</v>
      </c>
      <c r="D44" s="99">
        <v>461.5</v>
      </c>
      <c r="E44" s="99">
        <v>461.5</v>
      </c>
      <c r="F44" s="99">
        <v>461.5</v>
      </c>
      <c r="G44" s="99">
        <v>557.5</v>
      </c>
      <c r="H44" s="106">
        <v>557.5</v>
      </c>
    </row>
    <row r="45" spans="1:8" x14ac:dyDescent="0.2">
      <c r="A45" s="157"/>
      <c r="B45" s="155"/>
      <c r="C45" s="70" t="s">
        <v>181</v>
      </c>
      <c r="D45" s="99">
        <v>20.183</v>
      </c>
      <c r="E45" s="99">
        <v>20.183</v>
      </c>
      <c r="F45" s="99">
        <v>20.183</v>
      </c>
      <c r="G45" s="99">
        <v>20.183</v>
      </c>
      <c r="H45" s="106">
        <v>20.183</v>
      </c>
    </row>
    <row r="46" spans="1:8" x14ac:dyDescent="0.2">
      <c r="A46" s="157"/>
      <c r="B46" s="155"/>
      <c r="C46" s="70" t="s">
        <v>179</v>
      </c>
      <c r="D46" s="99">
        <v>75.787999999999997</v>
      </c>
      <c r="E46" s="99">
        <v>75.787999999999997</v>
      </c>
      <c r="F46" s="99">
        <v>75.787999999999997</v>
      </c>
      <c r="G46" s="99">
        <v>75.787999999999997</v>
      </c>
      <c r="H46" s="106">
        <v>75.787999999999997</v>
      </c>
    </row>
    <row r="47" spans="1:8" x14ac:dyDescent="0.2">
      <c r="A47" s="157"/>
      <c r="B47" s="155"/>
      <c r="C47" s="70" t="s">
        <v>189</v>
      </c>
      <c r="D47" s="99">
        <v>273.31399999999996</v>
      </c>
      <c r="E47" s="99">
        <v>273.31399999999996</v>
      </c>
      <c r="F47" s="99">
        <v>273.31399999999996</v>
      </c>
      <c r="G47" s="99">
        <v>301.17599999999999</v>
      </c>
      <c r="H47" s="106">
        <v>301.17599999999999</v>
      </c>
    </row>
    <row r="48" spans="1:8" x14ac:dyDescent="0.2">
      <c r="A48" s="157"/>
      <c r="B48" s="155"/>
      <c r="C48" s="70" t="s">
        <v>188</v>
      </c>
      <c r="D48" s="99">
        <v>926.68299999999999</v>
      </c>
      <c r="E48" s="99">
        <v>926.68299999999999</v>
      </c>
      <c r="F48" s="99">
        <v>926.68299999999999</v>
      </c>
      <c r="G48" s="99">
        <v>926.68299999999999</v>
      </c>
      <c r="H48" s="106">
        <v>926.68299999999999</v>
      </c>
    </row>
    <row r="49" spans="1:8" x14ac:dyDescent="0.2">
      <c r="A49" s="157"/>
      <c r="B49" s="156"/>
      <c r="C49" s="70" t="s">
        <v>187</v>
      </c>
      <c r="D49" s="99">
        <v>589.47</v>
      </c>
      <c r="E49" s="99">
        <v>589.47</v>
      </c>
      <c r="F49" s="99">
        <v>589.47</v>
      </c>
      <c r="G49" s="99">
        <v>589.47</v>
      </c>
      <c r="H49" s="106">
        <v>589.47</v>
      </c>
    </row>
    <row r="50" spans="1:8" ht="17.25" thickBot="1" x14ac:dyDescent="0.25">
      <c r="A50" s="102"/>
      <c r="B50" s="152" t="s">
        <v>182</v>
      </c>
      <c r="C50" s="153"/>
      <c r="D50" s="84">
        <v>4731.2560000000003</v>
      </c>
      <c r="E50" s="84">
        <v>4731.2560000000003</v>
      </c>
      <c r="F50" s="84">
        <v>5674.2159999999994</v>
      </c>
      <c r="G50" s="84">
        <v>6218.5259999999998</v>
      </c>
      <c r="H50" s="107">
        <v>6218.5259999999998</v>
      </c>
    </row>
    <row r="51" spans="1:8" ht="16.5" thickBot="1" x14ac:dyDescent="0.25">
      <c r="A51" s="22"/>
      <c r="B51" s="23"/>
      <c r="C51" s="22"/>
      <c r="D51" s="22"/>
      <c r="E51" s="22"/>
      <c r="F51" s="22"/>
      <c r="G51" s="22"/>
      <c r="H51" s="22"/>
    </row>
    <row r="52" spans="1:8" ht="16.5" x14ac:dyDescent="0.2">
      <c r="A52" s="150" t="s">
        <v>170</v>
      </c>
      <c r="B52" s="130"/>
      <c r="C52" s="130"/>
      <c r="D52" s="130"/>
      <c r="E52" s="130"/>
      <c r="F52" s="130"/>
      <c r="G52" s="130"/>
      <c r="H52" s="131"/>
    </row>
    <row r="53" spans="1:8" ht="16.5" x14ac:dyDescent="0.2">
      <c r="A53" s="145" t="s">
        <v>155</v>
      </c>
      <c r="B53" s="146"/>
      <c r="C53" s="146"/>
      <c r="D53" s="146"/>
      <c r="E53" s="146"/>
      <c r="F53" s="146"/>
      <c r="G53" s="146"/>
      <c r="H53" s="147"/>
    </row>
    <row r="54" spans="1:8" ht="16.5" x14ac:dyDescent="0.2">
      <c r="A54" s="24"/>
      <c r="B54" s="25"/>
      <c r="C54" s="26"/>
      <c r="D54" s="98" t="s">
        <v>156</v>
      </c>
      <c r="E54" s="98" t="s">
        <v>157</v>
      </c>
      <c r="F54" s="65" t="s">
        <v>158</v>
      </c>
      <c r="G54" s="98" t="s">
        <v>159</v>
      </c>
      <c r="H54" s="100" t="s">
        <v>160</v>
      </c>
    </row>
    <row r="55" spans="1:8" x14ac:dyDescent="0.2">
      <c r="A55" s="30">
        <v>1</v>
      </c>
      <c r="B55" s="36" t="s">
        <v>14</v>
      </c>
      <c r="C55" s="32"/>
      <c r="D55" s="71">
        <v>0</v>
      </c>
      <c r="E55" s="71">
        <v>0</v>
      </c>
      <c r="F55" s="71">
        <v>0</v>
      </c>
      <c r="G55" s="71">
        <v>0</v>
      </c>
      <c r="H55" s="108">
        <v>0</v>
      </c>
    </row>
    <row r="56" spans="1:8" x14ac:dyDescent="0.2">
      <c r="A56" s="30">
        <v>2</v>
      </c>
      <c r="B56" s="96" t="s">
        <v>15</v>
      </c>
      <c r="C56" s="32"/>
      <c r="D56" s="71">
        <v>4</v>
      </c>
      <c r="E56" s="71">
        <v>4</v>
      </c>
      <c r="F56" s="71">
        <v>4</v>
      </c>
      <c r="G56" s="71">
        <v>5</v>
      </c>
      <c r="H56" s="108">
        <v>5</v>
      </c>
    </row>
    <row r="57" spans="1:8" x14ac:dyDescent="0.2">
      <c r="A57" s="30">
        <v>3</v>
      </c>
      <c r="B57" s="96" t="s">
        <v>16</v>
      </c>
      <c r="C57" s="32"/>
      <c r="D57" s="71">
        <v>2</v>
      </c>
      <c r="E57" s="71">
        <v>2</v>
      </c>
      <c r="F57" s="71">
        <v>2</v>
      </c>
      <c r="G57" s="71">
        <v>3</v>
      </c>
      <c r="H57" s="108">
        <v>3</v>
      </c>
    </row>
    <row r="58" spans="1:8" ht="16.5" thickBot="1" x14ac:dyDescent="0.25">
      <c r="A58" s="33">
        <v>4</v>
      </c>
      <c r="B58" s="37" t="s">
        <v>164</v>
      </c>
      <c r="C58" s="35"/>
      <c r="D58" s="72">
        <v>9</v>
      </c>
      <c r="E58" s="72">
        <v>9</v>
      </c>
      <c r="F58" s="72">
        <v>9</v>
      </c>
      <c r="G58" s="72">
        <v>9</v>
      </c>
      <c r="H58" s="109">
        <v>9</v>
      </c>
    </row>
    <row r="59" spans="1:8" ht="9" customHeight="1" x14ac:dyDescent="0.2">
      <c r="A59" s="28"/>
      <c r="B59" s="28"/>
      <c r="C59" s="28"/>
      <c r="D59" s="28"/>
      <c r="E59" s="28"/>
      <c r="F59" s="28"/>
      <c r="G59" s="28"/>
      <c r="H59" s="28"/>
    </row>
    <row r="60" spans="1:8" ht="9" customHeight="1" thickBot="1" x14ac:dyDescent="0.25">
      <c r="A60" s="27"/>
      <c r="B60" s="27"/>
      <c r="C60" s="27"/>
      <c r="D60" s="27"/>
      <c r="E60" s="27"/>
      <c r="F60" s="151"/>
      <c r="G60" s="151"/>
      <c r="H60" s="27"/>
    </row>
    <row r="61" spans="1:8" ht="16.5" x14ac:dyDescent="0.2">
      <c r="A61" s="135" t="s">
        <v>171</v>
      </c>
      <c r="B61" s="136"/>
      <c r="C61" s="136"/>
      <c r="D61" s="136"/>
      <c r="E61" s="136"/>
      <c r="F61" s="136"/>
      <c r="G61" s="136"/>
      <c r="H61" s="137"/>
    </row>
    <row r="62" spans="1:8" ht="16.5" x14ac:dyDescent="0.2">
      <c r="A62" s="145" t="s">
        <v>155</v>
      </c>
      <c r="B62" s="146"/>
      <c r="C62" s="146"/>
      <c r="D62" s="146"/>
      <c r="E62" s="146"/>
      <c r="F62" s="146"/>
      <c r="G62" s="146"/>
      <c r="H62" s="147"/>
    </row>
    <row r="63" spans="1:8" ht="16.5" x14ac:dyDescent="0.2">
      <c r="A63" s="24"/>
      <c r="B63" s="65"/>
      <c r="C63" s="65"/>
      <c r="D63" s="98" t="s">
        <v>156</v>
      </c>
      <c r="E63" s="98" t="s">
        <v>157</v>
      </c>
      <c r="F63" s="65" t="s">
        <v>158</v>
      </c>
      <c r="G63" s="98" t="s">
        <v>159</v>
      </c>
      <c r="H63" s="100" t="s">
        <v>160</v>
      </c>
    </row>
    <row r="64" spans="1:8" x14ac:dyDescent="0.2">
      <c r="A64" s="30">
        <v>1</v>
      </c>
      <c r="B64" s="111" t="s">
        <v>161</v>
      </c>
      <c r="C64" s="104"/>
      <c r="D64" s="73">
        <v>0</v>
      </c>
      <c r="E64" s="73">
        <v>0</v>
      </c>
      <c r="F64" s="73">
        <v>0</v>
      </c>
      <c r="G64" s="73">
        <v>20</v>
      </c>
      <c r="H64" s="74">
        <v>29</v>
      </c>
    </row>
    <row r="65" spans="1:10" x14ac:dyDescent="0.2">
      <c r="A65" s="30">
        <v>2</v>
      </c>
      <c r="B65" s="111" t="s">
        <v>14</v>
      </c>
      <c r="C65" s="104"/>
      <c r="D65" s="73">
        <v>0</v>
      </c>
      <c r="E65" s="73">
        <v>0</v>
      </c>
      <c r="F65" s="73">
        <v>0</v>
      </c>
      <c r="G65" s="73">
        <v>0</v>
      </c>
      <c r="H65" s="74">
        <v>0</v>
      </c>
    </row>
    <row r="66" spans="1:10" x14ac:dyDescent="0.2">
      <c r="A66" s="30">
        <v>3</v>
      </c>
      <c r="B66" s="97" t="s">
        <v>15</v>
      </c>
      <c r="C66" s="104"/>
      <c r="D66" s="75">
        <v>47</v>
      </c>
      <c r="E66" s="75">
        <v>49</v>
      </c>
      <c r="F66" s="75">
        <v>59</v>
      </c>
      <c r="G66" s="75">
        <v>71</v>
      </c>
      <c r="H66" s="76">
        <v>72</v>
      </c>
    </row>
    <row r="67" spans="1:10" x14ac:dyDescent="0.2">
      <c r="A67" s="30">
        <v>4</v>
      </c>
      <c r="B67" s="97" t="s">
        <v>16</v>
      </c>
      <c r="C67" s="104"/>
      <c r="D67" s="75">
        <v>27</v>
      </c>
      <c r="E67" s="75">
        <v>27</v>
      </c>
      <c r="F67" s="75">
        <v>27</v>
      </c>
      <c r="G67" s="75">
        <v>33</v>
      </c>
      <c r="H67" s="76">
        <v>34</v>
      </c>
    </row>
    <row r="68" spans="1:10" ht="16.5" thickBot="1" x14ac:dyDescent="0.25">
      <c r="A68" s="33">
        <v>5</v>
      </c>
      <c r="B68" s="112" t="s">
        <v>164</v>
      </c>
      <c r="C68" s="113"/>
      <c r="D68" s="77">
        <v>94</v>
      </c>
      <c r="E68" s="77">
        <v>96</v>
      </c>
      <c r="F68" s="77">
        <v>100</v>
      </c>
      <c r="G68" s="77">
        <v>116</v>
      </c>
      <c r="H68" s="78">
        <v>116</v>
      </c>
    </row>
    <row r="69" spans="1:10" ht="8.25" customHeight="1" x14ac:dyDescent="0.2">
      <c r="A69" s="28"/>
      <c r="B69" s="28"/>
      <c r="C69" s="28"/>
      <c r="D69" s="28"/>
      <c r="E69" s="28"/>
      <c r="F69" s="28"/>
      <c r="G69" s="28"/>
      <c r="H69" s="28"/>
    </row>
    <row r="70" spans="1:10" ht="16.5" thickBot="1" x14ac:dyDescent="0.25">
      <c r="A70" s="29"/>
      <c r="B70" s="29"/>
      <c r="C70" s="29"/>
      <c r="D70" s="29"/>
      <c r="E70" s="29"/>
      <c r="F70" s="29"/>
      <c r="G70" s="29"/>
      <c r="H70" s="29"/>
    </row>
    <row r="71" spans="1:10" ht="16.5" x14ac:dyDescent="0.2">
      <c r="A71" s="150" t="s">
        <v>183</v>
      </c>
      <c r="B71" s="130"/>
      <c r="C71" s="130"/>
      <c r="D71" s="130"/>
      <c r="E71" s="130"/>
      <c r="F71" s="130"/>
      <c r="G71" s="130"/>
      <c r="H71" s="131"/>
    </row>
    <row r="72" spans="1:10" ht="16.5" x14ac:dyDescent="0.2">
      <c r="A72" s="24"/>
      <c r="B72" s="25"/>
      <c r="C72" s="26"/>
      <c r="D72" s="44" t="s">
        <v>10</v>
      </c>
      <c r="E72" s="44" t="s">
        <v>11</v>
      </c>
      <c r="F72" s="44" t="s">
        <v>12</v>
      </c>
      <c r="G72" s="44" t="s">
        <v>13</v>
      </c>
      <c r="H72" s="45" t="s">
        <v>7</v>
      </c>
    </row>
    <row r="73" spans="1:10" x14ac:dyDescent="0.2">
      <c r="A73" s="30"/>
      <c r="B73" s="36" t="s">
        <v>172</v>
      </c>
      <c r="C73" s="32"/>
      <c r="D73" s="79">
        <v>634.9</v>
      </c>
      <c r="E73" s="79">
        <v>921.61</v>
      </c>
      <c r="F73" s="79">
        <v>1279.73</v>
      </c>
      <c r="G73" s="79">
        <v>1373.36</v>
      </c>
      <c r="H73" s="80">
        <v>1214.31</v>
      </c>
      <c r="J73" s="5"/>
    </row>
    <row r="74" spans="1:10" x14ac:dyDescent="0.2">
      <c r="A74" s="30"/>
      <c r="B74" s="36" t="s">
        <v>173</v>
      </c>
      <c r="C74" s="32"/>
      <c r="D74" s="79">
        <v>969.5</v>
      </c>
      <c r="E74" s="79">
        <v>1003.15</v>
      </c>
      <c r="F74" s="79">
        <v>697.29</v>
      </c>
      <c r="G74" s="79">
        <v>425.51</v>
      </c>
      <c r="H74" s="81">
        <v>1423.13</v>
      </c>
    </row>
    <row r="75" spans="1:10" x14ac:dyDescent="0.2">
      <c r="A75" s="30"/>
      <c r="B75" s="36" t="s">
        <v>152</v>
      </c>
      <c r="C75" s="32"/>
      <c r="D75" s="79">
        <v>386.52</v>
      </c>
      <c r="E75" s="79">
        <v>482.06</v>
      </c>
      <c r="F75" s="79">
        <v>520.55999999999995</v>
      </c>
      <c r="G75" s="79">
        <v>940.98</v>
      </c>
      <c r="H75" s="81">
        <v>938.74</v>
      </c>
      <c r="J75" s="5"/>
    </row>
    <row r="76" spans="1:10" x14ac:dyDescent="0.2">
      <c r="A76" s="30"/>
      <c r="B76" s="36" t="s">
        <v>174</v>
      </c>
      <c r="C76" s="32"/>
      <c r="D76" s="79">
        <v>679.64</v>
      </c>
      <c r="E76" s="79">
        <v>826.47</v>
      </c>
      <c r="F76" s="79">
        <v>1175.6300000000001</v>
      </c>
      <c r="G76" s="79">
        <v>2581.69</v>
      </c>
      <c r="H76" s="81">
        <v>1956.2</v>
      </c>
      <c r="J76" s="5"/>
    </row>
    <row r="77" spans="1:10" ht="27" customHeight="1" thickBot="1" x14ac:dyDescent="0.25">
      <c r="A77" s="102"/>
      <c r="B77" s="129" t="s">
        <v>182</v>
      </c>
      <c r="C77" s="129"/>
      <c r="D77" s="82">
        <v>2670.56</v>
      </c>
      <c r="E77" s="82">
        <v>3233.29</v>
      </c>
      <c r="F77" s="82">
        <v>3673.21</v>
      </c>
      <c r="G77" s="82">
        <v>5321.54</v>
      </c>
      <c r="H77" s="83">
        <v>5532.38</v>
      </c>
    </row>
    <row r="78" spans="1:10" ht="16.5" thickBot="1" x14ac:dyDescent="0.25">
      <c r="A78" s="39"/>
      <c r="B78" s="40"/>
      <c r="C78" s="40"/>
      <c r="D78" s="40"/>
      <c r="E78" s="40"/>
      <c r="F78" s="40"/>
      <c r="G78" s="40"/>
      <c r="H78" s="41"/>
    </row>
    <row r="79" spans="1:10" ht="16.5" x14ac:dyDescent="0.2">
      <c r="A79" s="114"/>
      <c r="B79" s="130" t="s">
        <v>175</v>
      </c>
      <c r="C79" s="130"/>
      <c r="D79" s="130"/>
      <c r="E79" s="130"/>
      <c r="F79" s="130"/>
      <c r="G79" s="130"/>
      <c r="H79" s="131"/>
    </row>
    <row r="80" spans="1:10" ht="16.5" x14ac:dyDescent="0.2">
      <c r="A80" s="24"/>
      <c r="B80" s="25"/>
      <c r="C80" s="26"/>
      <c r="D80" s="44" t="s">
        <v>10</v>
      </c>
      <c r="E80" s="44" t="s">
        <v>11</v>
      </c>
      <c r="F80" s="44" t="s">
        <v>12</v>
      </c>
      <c r="G80" s="44" t="s">
        <v>13</v>
      </c>
      <c r="H80" s="45" t="s">
        <v>7</v>
      </c>
      <c r="J80" s="5"/>
    </row>
    <row r="81" spans="1:8" ht="17.25" thickBot="1" x14ac:dyDescent="0.25">
      <c r="A81" s="33"/>
      <c r="B81" s="37" t="s">
        <v>184</v>
      </c>
      <c r="C81" s="50"/>
      <c r="D81" s="110">
        <v>13870.12</v>
      </c>
      <c r="E81" s="110">
        <v>14802.608079708963</v>
      </c>
      <c r="F81" s="110">
        <v>17129.979543347978</v>
      </c>
      <c r="G81" s="110">
        <v>18062.3572076153</v>
      </c>
      <c r="H81" s="158">
        <v>24612.645795732147</v>
      </c>
    </row>
  </sheetData>
  <mergeCells count="24">
    <mergeCell ref="A52:H52"/>
    <mergeCell ref="F60:G60"/>
    <mergeCell ref="A62:H62"/>
    <mergeCell ref="A7:H7"/>
    <mergeCell ref="B50:C50"/>
    <mergeCell ref="A53:H53"/>
    <mergeCell ref="B44:B49"/>
    <mergeCell ref="A44:A49"/>
    <mergeCell ref="A1:H1"/>
    <mergeCell ref="B77:C77"/>
    <mergeCell ref="B79:H79"/>
    <mergeCell ref="A4:C4"/>
    <mergeCell ref="A5:C5"/>
    <mergeCell ref="D4:H4"/>
    <mergeCell ref="D5:H5"/>
    <mergeCell ref="A39:H39"/>
    <mergeCell ref="A40:A41"/>
    <mergeCell ref="B40:B41"/>
    <mergeCell ref="A3:H3"/>
    <mergeCell ref="A8:H8"/>
    <mergeCell ref="C40:C41"/>
    <mergeCell ref="D40:H40"/>
    <mergeCell ref="A71:H71"/>
    <mergeCell ref="A61:H61"/>
  </mergeCells>
  <pageMargins left="0.76" right="0.63" top="0.64" bottom="0.78" header="0.3" footer="0.3"/>
  <pageSetup paperSize="9" scale="75" fitToHeight="10" orientation="portrait" r:id="rId1"/>
  <rowBreaks count="1" manualBreakCount="1"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Annexure- VI(B1)</vt:lpstr>
      <vt:lpstr>Annexure-IX</vt:lpstr>
      <vt:lpstr>'Annexure- VI(B1)'!Print_Area</vt:lpstr>
      <vt:lpstr>'Annexure-IX'!Print_Area</vt:lpstr>
      <vt:lpstr>'Annexure- VI(B1)'!Print_Titles</vt:lpstr>
      <vt:lpstr>'Annexure-IX'!Print_Titles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CERC</dc:creator>
  <cp:lastModifiedBy>POWERUSER</cp:lastModifiedBy>
  <cp:lastPrinted>2018-05-16T06:40:30Z</cp:lastPrinted>
  <dcterms:created xsi:type="dcterms:W3CDTF">2017-11-24T07:02:49Z</dcterms:created>
  <dcterms:modified xsi:type="dcterms:W3CDTF">2018-11-27T11:26:49Z</dcterms:modified>
</cp:coreProperties>
</file>